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795"/>
  </bookViews>
  <sheets>
    <sheet name="ตามหมวด" sheetId="1" r:id="rId1"/>
    <sheet name="ตามงบ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2" l="1"/>
  <c r="C7" i="2" s="1"/>
  <c r="C4" i="2"/>
  <c r="C2" i="2"/>
  <c r="B2" i="2"/>
  <c r="B7" i="2"/>
  <c r="B4" i="2"/>
  <c r="B8" i="1"/>
  <c r="C8" i="1"/>
  <c r="D5" i="1"/>
  <c r="D6" i="1"/>
  <c r="D7" i="1"/>
  <c r="D8" i="1"/>
  <c r="D9" i="1"/>
  <c r="D4" i="1"/>
  <c r="C10" i="1"/>
  <c r="C9" i="1"/>
  <c r="C7" i="1"/>
  <c r="B10" i="1"/>
  <c r="B11" i="1" l="1"/>
  <c r="D10" i="1"/>
</calcChain>
</file>

<file path=xl/sharedStrings.xml><?xml version="1.0" encoding="utf-8"?>
<sst xmlns="http://schemas.openxmlformats.org/spreadsheetml/2006/main" count="19" uniqueCount="17">
  <si>
    <t>ค่าวัสดุสำนักงาน</t>
  </si>
  <si>
    <t>ค่าวัสดุงานบ้านงานครัว</t>
  </si>
  <si>
    <t>ค่าวัสดุคอมพิวเตอร์</t>
  </si>
  <si>
    <t>ค่าวัสดุเชื้อเพลิง</t>
  </si>
  <si>
    <t>ค่าจ้างเหมาบริหารอื่น</t>
  </si>
  <si>
    <t>ค่าเช่าสัญญาอินเทอร์เน็ต</t>
  </si>
  <si>
    <t>งบดำเนินการจาก สสจ.ลำปาง</t>
  </si>
  <si>
    <t>(จัดซื้อ/จัดจ้าง และค่าบริการอินเตอร์เน็ต)</t>
  </si>
  <si>
    <t>งบดำเนินการจาก รพช.แม่เมาะ</t>
  </si>
  <si>
    <t>(จัดซื้อ/จัดจ้าง)</t>
  </si>
  <si>
    <t xml:space="preserve">งบ QOF </t>
  </si>
  <si>
    <t>แผน</t>
  </si>
  <si>
    <t>ใช้จริง</t>
  </si>
  <si>
    <t>รายการ</t>
  </si>
  <si>
    <t>รวม</t>
  </si>
  <si>
    <t>อัตรา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</si>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</sst>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Angsana New"/>
      <family val="1"/>
    </font>
    <font>
      <sz val="20"/>
      <color rgb="FF000000"/>
      <name val="Angsana New"/>
      <family val="1"/>
    </font>
    <font>
      <sz val="20"/>
      <color rgb="FFFF0000"/>
      <name val="Angsana New"/>
      <family val="1"/>
    </font>
    <font>
      <sz val="18"/>
      <color theme="1"/>
      <name val="Angsana New"/>
      <family val="1"/>
    </font>
    <font>
      <sz val="18"/>
      <color rgb="FF000000"/>
      <name val="Angsana New"/>
      <family val="1"/>
    </font>
    <font>
      <sz val="18"/>
      <color rgb="FFFF0000"/>
      <name val="Angsana New"/>
      <family val="1"/>
    </font>
    <font>
      <b/>
      <sz val="18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5" fillId="0" borderId="0" xfId="0" applyNumberFormat="1" applyFont="1"/>
    <xf numFmtId="0" fontId="8" fillId="2" borderId="1" xfId="0" applyFont="1" applyFill="1" applyBorder="1" applyAlignment="1">
      <alignment horizontal="center"/>
    </xf>
    <xf numFmtId="43" fontId="5" fillId="2" borderId="1" xfId="1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abSelected="1" workbookViewId="0">
      <selection activeCell="B13" sqref="B13"/>
    </sheetView>
  </sheetViews>
  <sheetFormatPr defaultRowHeight="26.25" x14ac:dyDescent="0.55000000000000004"/>
  <cols>
    <col min="1" max="1" width="28" style="3" customWidth="1"/>
    <col min="2" max="2" width="19" style="3" customWidth="1"/>
    <col min="3" max="3" width="14.375" style="3" customWidth="1"/>
    <col min="4" max="4" width="14.875" style="3" customWidth="1"/>
    <col min="5" max="16384" width="9" style="3"/>
  </cols>
  <sheetData>
    <row r="3" spans="1:4" x14ac:dyDescent="0.55000000000000004">
      <c r="A3" s="4" t="s">
        <v>13</v>
      </c>
      <c r="B3" s="5" t="s">
        <v>11</v>
      </c>
      <c r="C3" s="5" t="s">
        <v>12</v>
      </c>
      <c r="D3" s="4" t="s">
        <v>15</v>
      </c>
    </row>
    <row r="4" spans="1:4" x14ac:dyDescent="0.55000000000000004">
      <c r="A4" s="6" t="s">
        <v>0</v>
      </c>
      <c r="B4" s="7">
        <v>15000</v>
      </c>
      <c r="C4" s="7">
        <v>15000</v>
      </c>
      <c r="D4" s="8">
        <f>+C4*100/B4</f>
        <v>100</v>
      </c>
    </row>
    <row r="5" spans="1:4" x14ac:dyDescent="0.55000000000000004">
      <c r="A5" s="6" t="s">
        <v>1</v>
      </c>
      <c r="B5" s="7">
        <v>8000</v>
      </c>
      <c r="C5" s="7">
        <v>8000</v>
      </c>
      <c r="D5" s="8">
        <f t="shared" ref="D5:D9" si="0">+C5*100/B5</f>
        <v>100</v>
      </c>
    </row>
    <row r="6" spans="1:4" x14ac:dyDescent="0.55000000000000004">
      <c r="A6" s="6" t="s">
        <v>2</v>
      </c>
      <c r="B6" s="7">
        <v>10000</v>
      </c>
      <c r="C6" s="7">
        <v>10000</v>
      </c>
      <c r="D6" s="8">
        <f t="shared" si="0"/>
        <v>100</v>
      </c>
    </row>
    <row r="7" spans="1:4" x14ac:dyDescent="0.55000000000000004">
      <c r="A7" s="6" t="s">
        <v>3</v>
      </c>
      <c r="B7" s="7">
        <v>66500</v>
      </c>
      <c r="C7" s="7">
        <f>3110+3350+2370+4920+2300+6370+6080+4580+2310+3860+2800+5000</f>
        <v>47050</v>
      </c>
      <c r="D7" s="8">
        <f t="shared" si="0"/>
        <v>70.751879699248121</v>
      </c>
    </row>
    <row r="8" spans="1:4" x14ac:dyDescent="0.55000000000000004">
      <c r="A8" s="6" t="s">
        <v>4</v>
      </c>
      <c r="B8" s="7">
        <f>77500+70000</f>
        <v>147500</v>
      </c>
      <c r="C8" s="7">
        <f>1980+1500+1712+4000+4000+1584.67+2534.83+70000+30000+4000+4800+9855+3900+1830+15000+20250</f>
        <v>176946.5</v>
      </c>
      <c r="D8" s="8">
        <f t="shared" si="0"/>
        <v>119.96372881355933</v>
      </c>
    </row>
    <row r="9" spans="1:4" x14ac:dyDescent="0.55000000000000004">
      <c r="A9" s="6" t="s">
        <v>5</v>
      </c>
      <c r="B9" s="7">
        <v>9840</v>
      </c>
      <c r="C9" s="7">
        <f>820*12</f>
        <v>9840</v>
      </c>
      <c r="D9" s="8">
        <f t="shared" si="0"/>
        <v>100</v>
      </c>
    </row>
    <row r="10" spans="1:4" x14ac:dyDescent="0.55000000000000004">
      <c r="A10" s="16" t="s">
        <v>14</v>
      </c>
      <c r="B10" s="18">
        <f>SUM(B4:B9)</f>
        <v>256840</v>
      </c>
      <c r="C10" s="18">
        <f>SUM(C4:C9)</f>
        <v>266836.5</v>
      </c>
      <c r="D10" s="19">
        <f>+C10*100/B10</f>
        <v>103.8921118205887</v>
      </c>
    </row>
    <row r="11" spans="1:4" x14ac:dyDescent="0.55000000000000004">
      <c r="B11" s="15">
        <f>+B10-ตามงบ!B7</f>
        <v>0</v>
      </c>
      <c r="D11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9" sqref="D9"/>
    </sheetView>
  </sheetViews>
  <sheetFormatPr defaultColWidth="30.875" defaultRowHeight="24.75" customHeight="1" x14ac:dyDescent="0.6"/>
  <cols>
    <col min="1" max="1" width="30.875" style="1" customWidth="1"/>
    <col min="2" max="2" width="17.75" style="2" customWidth="1"/>
    <col min="3" max="3" width="16.25" style="1" customWidth="1"/>
    <col min="4" max="16384" width="30.875" style="1"/>
  </cols>
  <sheetData>
    <row r="1" spans="1:3" ht="24.75" customHeight="1" x14ac:dyDescent="0.6">
      <c r="A1" s="10"/>
      <c r="B1" s="11" t="s">
        <v>11</v>
      </c>
      <c r="C1" s="10" t="s">
        <v>16</v>
      </c>
    </row>
    <row r="2" spans="1:3" ht="24.75" customHeight="1" x14ac:dyDescent="0.6">
      <c r="A2" s="12" t="s">
        <v>6</v>
      </c>
      <c r="B2" s="13">
        <f>63000-2160</f>
        <v>60840</v>
      </c>
      <c r="C2" s="13">
        <f>+B2*100/B7</f>
        <v>23.68789908114001</v>
      </c>
    </row>
    <row r="3" spans="1:3" ht="24.75" customHeight="1" x14ac:dyDescent="0.6">
      <c r="A3" s="12" t="s">
        <v>7</v>
      </c>
      <c r="B3" s="13"/>
      <c r="C3" s="13"/>
    </row>
    <row r="4" spans="1:3" ht="24.75" customHeight="1" x14ac:dyDescent="0.6">
      <c r="A4" s="12" t="s">
        <v>8</v>
      </c>
      <c r="B4" s="13">
        <f>66000+30000+30000</f>
        <v>126000</v>
      </c>
      <c r="C4" s="13">
        <f>+B4*100/B7</f>
        <v>49.057779162124277</v>
      </c>
    </row>
    <row r="5" spans="1:3" ht="24.75" customHeight="1" x14ac:dyDescent="0.6">
      <c r="A5" s="12" t="s">
        <v>9</v>
      </c>
      <c r="B5" s="11"/>
      <c r="C5" s="11"/>
    </row>
    <row r="6" spans="1:3" ht="24.75" customHeight="1" x14ac:dyDescent="0.6">
      <c r="A6" s="12" t="s">
        <v>10</v>
      </c>
      <c r="B6" s="14">
        <v>70000</v>
      </c>
      <c r="C6" s="14">
        <f>+B6*100/B7</f>
        <v>27.25432175673571</v>
      </c>
    </row>
    <row r="7" spans="1:3" ht="25.5" customHeight="1" x14ac:dyDescent="0.6">
      <c r="A7" s="16" t="s">
        <v>14</v>
      </c>
      <c r="B7" s="17">
        <f>SUM(B1:B6)</f>
        <v>256840</v>
      </c>
      <c r="C7" s="17">
        <f>SUM(C1:C6)</f>
        <v>99.999999999999986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ตามหมวด</vt:lpstr>
      <vt:lpstr>ตามงบ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2021-12-16T03:10:27Z</dcterms:created>
  <dcterms:modified xsi:type="dcterms:W3CDTF">2021-12-16T03:32:42Z</dcterms:modified>
</cp:coreProperties>
</file>