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2565\1แผนปฏิบัติการสาธารณสุข คปสอ.แม่เมาะ 16-12-2565\"/>
    </mc:Choice>
  </mc:AlternateContent>
  <xr:revisionPtr revIDLastSave="0" documentId="13_ncr:1_{81711E7D-2295-4533-96A1-D2618A9F80EE}" xr6:coauthVersionLast="40" xr6:coauthVersionMax="47" xr10:uidLastSave="{00000000-0000-0000-0000-000000000000}"/>
  <bookViews>
    <workbookView xWindow="-108" yWindow="-108" windowWidth="19416" windowHeight="10416" xr2:uid="{3A6FBA53-7688-4CB6-8265-37F02926FF2F}"/>
  </bookViews>
  <sheets>
    <sheet name="สรุปโครงการ" sheetId="1" r:id="rId1"/>
    <sheet name="สรุป5แผน" sheetId="2" r:id="rId2"/>
  </sheets>
  <externalReferences>
    <externalReference r:id="rId3"/>
  </externalReferences>
  <definedNames>
    <definedName name="_xlnm.Print_Titles" localSheetId="1">สรุป5แผน!$2:$3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D10" i="2"/>
  <c r="D23" i="1" l="1"/>
  <c r="E23" i="1"/>
  <c r="F23" i="1"/>
  <c r="G23" i="1"/>
  <c r="H23" i="1"/>
  <c r="I23" i="1"/>
  <c r="D11" i="1" l="1"/>
  <c r="I11" i="1" s="1"/>
  <c r="D10" i="1"/>
  <c r="I10" i="1" s="1"/>
  <c r="H9" i="1"/>
  <c r="I9" i="1" s="1"/>
  <c r="D8" i="1"/>
  <c r="I8" i="1" s="1"/>
  <c r="D7" i="1"/>
  <c r="I7" i="1" s="1"/>
  <c r="D6" i="1"/>
  <c r="I6" i="1" s="1"/>
  <c r="H5" i="1"/>
  <c r="D5" i="1"/>
  <c r="I5" i="1" s="1"/>
  <c r="E54" i="1" l="1"/>
  <c r="F54" i="1"/>
  <c r="G54" i="1"/>
  <c r="H54" i="1"/>
  <c r="I54" i="1"/>
  <c r="D54" i="1"/>
  <c r="J10" i="2" l="1"/>
  <c r="H13" i="1"/>
  <c r="D13" i="1" l="1"/>
  <c r="E13" i="1"/>
  <c r="F13" i="1"/>
  <c r="G13" i="1"/>
  <c r="D28" i="1"/>
  <c r="E28" i="1"/>
  <c r="F28" i="1"/>
  <c r="G28" i="1"/>
  <c r="H28" i="1"/>
  <c r="D32" i="1"/>
  <c r="E32" i="1"/>
  <c r="F32" i="1"/>
  <c r="G32" i="1"/>
  <c r="H32" i="1"/>
  <c r="D40" i="1"/>
  <c r="E40" i="1"/>
  <c r="F40" i="1"/>
  <c r="G40" i="1"/>
  <c r="H40" i="1"/>
  <c r="I13" i="1" l="1"/>
  <c r="I32" i="1"/>
  <c r="H55" i="1"/>
  <c r="G55" i="1"/>
  <c r="F55" i="1"/>
  <c r="E55" i="1"/>
  <c r="D55" i="1"/>
  <c r="I28" i="1"/>
  <c r="I40" i="1"/>
  <c r="I55" i="1" l="1"/>
</calcChain>
</file>

<file path=xl/sharedStrings.xml><?xml version="1.0" encoding="utf-8"?>
<sst xmlns="http://schemas.openxmlformats.org/spreadsheetml/2006/main" count="117" uniqueCount="108">
  <si>
    <t>งบ อื่นๆ</t>
  </si>
  <si>
    <t>PPA</t>
  </si>
  <si>
    <t>สสจ.</t>
  </si>
  <si>
    <t>สปสช.</t>
  </si>
  <si>
    <t>UC</t>
  </si>
  <si>
    <t>รวมงบประมาณ</t>
  </si>
  <si>
    <t>งบประมาณ</t>
  </si>
  <si>
    <t>ชื่อโครงการ</t>
  </si>
  <si>
    <t>รหัสโครงการ</t>
  </si>
  <si>
    <t>ลำดับ</t>
  </si>
  <si>
    <t>สรุปโครงการตามแผนปฏิบัติการสาธารณสุข ประจำปีงบประมาณ พ.ศ.2565</t>
  </si>
  <si>
    <t>โครงการอนามัยแม่และเด็ก</t>
  </si>
  <si>
    <t>020101</t>
  </si>
  <si>
    <t>020102</t>
  </si>
  <si>
    <t>โครงการวัยรุ่นแม่เมาะ รอบรู้ สร้างสรรค์ รู้ทันสื่อ</t>
  </si>
  <si>
    <t>020103</t>
  </si>
  <si>
    <t>020104</t>
  </si>
  <si>
    <t>020105</t>
  </si>
  <si>
    <t>020106</t>
  </si>
  <si>
    <t>020201</t>
  </si>
  <si>
    <t>020202</t>
  </si>
  <si>
    <t>โครงการ Smart ER</t>
  </si>
  <si>
    <t>020203</t>
  </si>
  <si>
    <t>020204</t>
  </si>
  <si>
    <t>020205</t>
  </si>
  <si>
    <t>020206</t>
  </si>
  <si>
    <t>โครงการพัฒนาระบบควบคุมป้องกันวัณโรค</t>
  </si>
  <si>
    <t>โครงการพัฒนาระบบการนำกัญชามาใช้ทางการแพทย์</t>
  </si>
  <si>
    <t>โครงการบริหารจัดการด้านการเงินการคลังสุขภาพ</t>
  </si>
  <si>
    <t>020401</t>
  </si>
  <si>
    <t>020402</t>
  </si>
  <si>
    <t xml:space="preserve">โครงการพัฒนาและการปรับปรุงสำนักงานสาธารณสุขอำเภอแม่เมาะ </t>
  </si>
  <si>
    <t xml:space="preserve">โครงการให้ความรู้แก่อสม.ในเขต อ.แม่เมาะ เรื่องมลพิษสิ่งแวดล้อม </t>
  </si>
  <si>
    <t>020501</t>
  </si>
  <si>
    <t>020502</t>
  </si>
  <si>
    <t>020601</t>
  </si>
  <si>
    <t>020602</t>
  </si>
  <si>
    <t xml:space="preserve">คปสอ.แม่เมาะ </t>
  </si>
  <si>
    <t>020301</t>
  </si>
  <si>
    <t>020302</t>
  </si>
  <si>
    <t>020303</t>
  </si>
  <si>
    <t>020503</t>
  </si>
  <si>
    <t>020504</t>
  </si>
  <si>
    <t>020505</t>
  </si>
  <si>
    <t>020506</t>
  </si>
  <si>
    <t>020603</t>
  </si>
  <si>
    <t>020604</t>
  </si>
  <si>
    <t>020605</t>
  </si>
  <si>
    <t>020606</t>
  </si>
  <si>
    <t>020607</t>
  </si>
  <si>
    <t>020107</t>
  </si>
  <si>
    <t>อนุมัติแล้ว</t>
  </si>
  <si>
    <t>สรุปโครงการตามแผนปฏิบัติการภายใต้ประเด็นยุทธศาสตร์ คปสอ.แม่เมาะ  ประจำปีงบประมาณ พ.ศ.2565</t>
  </si>
  <si>
    <t>แผนปฏิบัติการ</t>
  </si>
  <si>
    <t>โครงการพัฒนาระบบกำกับติดตามและประเมินผล คปสอ.แม่เมาะ</t>
  </si>
  <si>
    <t>โครงการส่งเสริมสุขภาพช่องปากวัยทำงานอำเภอแม่เมาะ</t>
  </si>
  <si>
    <t>โครงการส่งเสริมสุขภาพช่องปากผู้สูงอายุอำเภอแม่เมาะ</t>
  </si>
  <si>
    <t>โครงการพัฒนาศักยภาพภาคีเครือข่ายสุขภาพภาคประชาชน</t>
  </si>
  <si>
    <t>โครงการการส่งเสริมสุขภาพผู้สูงอายุ อำเภอแม่เมาะ</t>
  </si>
  <si>
    <t>โครงการสุขาภิบาลอาหารและน้ำ</t>
  </si>
  <si>
    <t>โครงการพัฒนาคุณภาพบริการการแพทย์แผนไทย ปี 2565</t>
  </si>
  <si>
    <t>โครงการคุ้มครองผู้บริโภคและเภสัชสาธารณสุข</t>
  </si>
  <si>
    <t>020403</t>
  </si>
  <si>
    <t>โครงการ Happy  Maemoh องค์กรแห่งความสุข</t>
  </si>
  <si>
    <t>โครงการพัฒนาบุคลากร คปสอ.แม่เมาะ</t>
  </si>
  <si>
    <t>โครงการพัฒนาระบบบริหารจัดการกำลังคนด้านสุขภาพคปสอ.แม่เมาะ</t>
  </si>
  <si>
    <t>020207</t>
  </si>
  <si>
    <t xml:space="preserve"> -</t>
  </si>
  <si>
    <t>โครงการส่งเสริมการใช้ยาอย่างสมเหตุผลอำเภอแม่เมาะ</t>
  </si>
  <si>
    <t>โครงการพัฒนาคุณภาพรพ.สต.ติดดาว คปสอ.แม่เมาะ</t>
  </si>
  <si>
    <t>โครงการพัฒนาระบบบริการปฐมภูมิ NPCU-PCU</t>
  </si>
  <si>
    <t>โครงการพัฒนาระบบการตอบโต้ภาวะฉุกเฉินและภัยสุขภาพ</t>
  </si>
  <si>
    <t>โครงการพัฒนาระบบบริการสุขภาพตาม SERVICE PLAN คปสอ.แม่เมาะ</t>
  </si>
  <si>
    <t>โครงการพัฒนาระบบบริการสาขาสุขภาพจิตและจิตเวช</t>
  </si>
  <si>
    <t>โครงการพัฒนาศักยภาพ อสมช. คปสอ.แม่เมาะ</t>
  </si>
  <si>
    <t>020208</t>
  </si>
  <si>
    <t>รวม ย.2 ทั้งหมด 8  โครงการ เป็นเงิน</t>
  </si>
  <si>
    <t>โครงการการประเมินคุณธรรมและความโปร่งใส ITA. อ.แม่เมาะ</t>
  </si>
  <si>
    <t>รวม ย.4 ทั้งหมด 3 โครงการ เป็นเงิน</t>
  </si>
  <si>
    <t xml:space="preserve">โครงการพัฒนาระบบศูนย์จัดเก็บรายได้ค่ารักษาพยาบาล โรงพยาบาลแม่เมาะ </t>
  </si>
  <si>
    <t>โครงการส่งเสริมสุขภาพช่องปากแม่และเด็ก คปสอ.แม่เมาะ</t>
  </si>
  <si>
    <t>โครงการส่งเสริมสุขภาพช่องปากเด็กปฐมวัยในศูนย์เด็กอำเภอแม่เมา</t>
  </si>
  <si>
    <t>โครงการ แปรงฟันคุณภาพในโรงเรียนประถมศึกษาอำเภอแม่เมาะ</t>
  </si>
  <si>
    <t>รวม แก้ไขปัญหา ทั้งหมด 6 โครงการ เป็นเงิน</t>
  </si>
  <si>
    <t>020608</t>
  </si>
  <si>
    <t>โครงการพัฒนาองค์กรคุณภาพมาตรฐาน HA</t>
  </si>
  <si>
    <t>020609</t>
  </si>
  <si>
    <t>โครงการพัฒนาระบบบริการพยาบาลมีคุณภาพ</t>
  </si>
  <si>
    <t>020610</t>
  </si>
  <si>
    <t>โครงการปรับปรุงประสิทธิภาพในการดูแลผู้ป่วยใน</t>
  </si>
  <si>
    <t>020611</t>
  </si>
  <si>
    <t>020612</t>
  </si>
  <si>
    <t>โครงการพัฒนาระบบการดูแลต่อเนื่องศูนย์ COC คปสอ.แม่เมาะ</t>
  </si>
  <si>
    <t>โครงการเฝ้าระวังภาวะโภชนาการและส่งเสริมพัฒนาการเด็กปฐมวัย</t>
  </si>
  <si>
    <t>โครงการ ส่งเสริมสุขภาพวัยทำงาน</t>
  </si>
  <si>
    <t>โครงการ ส่งเสริมสุขภาพกลุ่มวัยสูงอายุ</t>
  </si>
  <si>
    <t>รวม ย.1 ทั้งหมด 7 โครงการ เป็นเงิน</t>
  </si>
  <si>
    <t>รวม ย.1 ทั้งหมด   7  โครงการ           เป็นเงิน</t>
  </si>
  <si>
    <t>รวม ย.2 ทั้งหมด   8  โครงการ           เป็นเงิน</t>
  </si>
  <si>
    <t>รวม ย.3 ทั้งหมด   3  โครงการ           เป็นเงิน</t>
  </si>
  <si>
    <t>รวม ย.3 ทั้งหมด 3  โครงการ เป็นเงิน</t>
  </si>
  <si>
    <t>รวม ย.4 ทั้งหมด   3   โครงการ          เป็นเงิน</t>
  </si>
  <si>
    <t>รวม แก้ไขปัญหา ทั้งหมด  6   โครงการ  เป็นเงิน</t>
  </si>
  <si>
    <t>รวม บริการ ทั้งหมด    12    โครงการ   เป็นเงิน</t>
  </si>
  <si>
    <t>รวมทั้งหมด   39  โครงการ   เป็นเงินทั้งหมด</t>
  </si>
  <si>
    <t>โครงการพัฒนางานผู้ป่วยนอก</t>
  </si>
  <si>
    <t>รวม บริการ ทั้งหมด 12 โครงการ เป็นเงิน</t>
  </si>
  <si>
    <t>รวมทั้งหมด 39  โครงการ เป็นเงินทั้งหมด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</si>
</sst>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"/>
    <numFmt numFmtId="188" formatCode="_-* #,##0_-;\-* #,##0_-;_-* &quot;-&quot;??_-;_-@_-"/>
  </numFmts>
  <fonts count="14" x14ac:knownFonts="1">
    <font>
      <sz val="11"/>
      <color theme="1"/>
      <name val="Arial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name val="TH SarabunIT๙"/>
      <family val="2"/>
    </font>
    <font>
      <b/>
      <sz val="11"/>
      <name val="TH SarabunIT๙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hair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0" xfId="0" applyFont="1" applyAlignment="1"/>
    <xf numFmtId="0" fontId="2" fillId="0" borderId="6" xfId="0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49" fontId="2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49" fontId="2" fillId="0" borderId="9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shrinkToFit="1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shrinkToFit="1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shrinkToFit="1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wrapText="1" shrinkToFit="1"/>
    </xf>
    <xf numFmtId="0" fontId="4" fillId="0" borderId="8" xfId="0" applyFont="1" applyBorder="1" applyAlignment="1">
      <alignment shrinkToFi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shrinkToFit="1"/>
    </xf>
    <xf numFmtId="0" fontId="2" fillId="0" borderId="8" xfId="0" applyFont="1" applyBorder="1" applyAlignment="1">
      <alignment horizontal="left" shrinkToFit="1"/>
    </xf>
    <xf numFmtId="0" fontId="2" fillId="0" borderId="12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6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 shrinkToFit="1"/>
    </xf>
    <xf numFmtId="3" fontId="2" fillId="0" borderId="6" xfId="0" applyNumberFormat="1" applyFont="1" applyBorder="1" applyAlignment="1">
      <alignment shrinkToFit="1"/>
    </xf>
    <xf numFmtId="3" fontId="2" fillId="0" borderId="8" xfId="0" applyNumberFormat="1" applyFont="1" applyBorder="1" applyAlignment="1">
      <alignment shrinkToFit="1"/>
    </xf>
    <xf numFmtId="3" fontId="2" fillId="0" borderId="20" xfId="0" applyNumberFormat="1" applyFont="1" applyBorder="1" applyAlignment="1">
      <alignment shrinkToFit="1"/>
    </xf>
    <xf numFmtId="3" fontId="2" fillId="0" borderId="7" xfId="0" applyNumberFormat="1" applyFont="1" applyBorder="1" applyAlignment="1">
      <alignment shrinkToFit="1"/>
    </xf>
    <xf numFmtId="3" fontId="2" fillId="0" borderId="12" xfId="0" applyNumberFormat="1" applyFont="1" applyBorder="1" applyAlignment="1">
      <alignment shrinkToFit="1"/>
    </xf>
    <xf numFmtId="3" fontId="2" fillId="0" borderId="13" xfId="0" applyNumberFormat="1" applyFont="1" applyBorder="1" applyAlignment="1">
      <alignment shrinkToFit="1"/>
    </xf>
    <xf numFmtId="3" fontId="2" fillId="0" borderId="15" xfId="0" applyNumberFormat="1" applyFont="1" applyBorder="1" applyAlignment="1">
      <alignment shrinkToFit="1"/>
    </xf>
    <xf numFmtId="3" fontId="2" fillId="0" borderId="16" xfId="0" applyNumberFormat="1" applyFont="1" applyBorder="1" applyAlignment="1">
      <alignment shrinkToFit="1"/>
    </xf>
    <xf numFmtId="3" fontId="2" fillId="0" borderId="9" xfId="0" applyNumberFormat="1" applyFont="1" applyBorder="1" applyAlignment="1">
      <alignment shrinkToFit="1"/>
    </xf>
    <xf numFmtId="3" fontId="2" fillId="3" borderId="1" xfId="0" applyNumberFormat="1" applyFont="1" applyFill="1" applyBorder="1" applyAlignment="1">
      <alignment shrinkToFit="1"/>
    </xf>
    <xf numFmtId="3" fontId="2" fillId="3" borderId="6" xfId="0" applyNumberFormat="1" applyFont="1" applyFill="1" applyBorder="1" applyAlignment="1">
      <alignment shrinkToFit="1"/>
    </xf>
    <xf numFmtId="3" fontId="2" fillId="0" borderId="18" xfId="0" applyNumberFormat="1" applyFont="1" applyBorder="1" applyAlignment="1">
      <alignment shrinkToFit="1"/>
    </xf>
    <xf numFmtId="3" fontId="2" fillId="0" borderId="19" xfId="0" applyNumberFormat="1" applyFont="1" applyBorder="1" applyAlignment="1">
      <alignment shrinkToFit="1"/>
    </xf>
    <xf numFmtId="187" fontId="8" fillId="2" borderId="1" xfId="0" applyNumberFormat="1" applyFont="1" applyFill="1" applyBorder="1" applyAlignment="1">
      <alignment shrinkToFit="1"/>
    </xf>
    <xf numFmtId="0" fontId="5" fillId="0" borderId="0" xfId="0" applyFont="1"/>
    <xf numFmtId="0" fontId="2" fillId="0" borderId="45" xfId="0" applyFont="1" applyBorder="1" applyAlignment="1">
      <alignment shrinkToFit="1"/>
    </xf>
    <xf numFmtId="0" fontId="5" fillId="0" borderId="0" xfId="1" applyFont="1" applyAlignment="1"/>
    <xf numFmtId="0" fontId="8" fillId="0" borderId="0" xfId="1" applyFont="1" applyAlignment="1"/>
    <xf numFmtId="3" fontId="5" fillId="0" borderId="0" xfId="1" applyNumberFormat="1" applyFont="1" applyAlignment="1"/>
    <xf numFmtId="0" fontId="8" fillId="0" borderId="0" xfId="1" applyFont="1" applyFill="1" applyAlignme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3" fontId="5" fillId="0" borderId="31" xfId="2" applyNumberFormat="1" applyFont="1" applyFill="1" applyBorder="1" applyAlignment="1">
      <alignment horizontal="right"/>
    </xf>
    <xf numFmtId="3" fontId="5" fillId="0" borderId="36" xfId="2" applyNumberFormat="1" applyFont="1" applyFill="1" applyBorder="1" applyAlignment="1">
      <alignment horizontal="right"/>
    </xf>
    <xf numFmtId="3" fontId="5" fillId="0" borderId="31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3" fontId="5" fillId="0" borderId="39" xfId="1" applyNumberFormat="1" applyFont="1" applyFill="1" applyBorder="1" applyAlignment="1">
      <alignment horizontal="right"/>
    </xf>
    <xf numFmtId="188" fontId="5" fillId="0" borderId="31" xfId="3" applyNumberFormat="1" applyFont="1" applyFill="1" applyBorder="1" applyAlignment="1">
      <alignment horizontal="right"/>
    </xf>
    <xf numFmtId="188" fontId="5" fillId="0" borderId="36" xfId="3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3" fontId="5" fillId="0" borderId="42" xfId="1" applyNumberFormat="1" applyFont="1" applyFill="1" applyBorder="1" applyAlignment="1">
      <alignment horizontal="right"/>
    </xf>
    <xf numFmtId="188" fontId="5" fillId="7" borderId="44" xfId="3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shrinkToFit="1"/>
    </xf>
    <xf numFmtId="3" fontId="2" fillId="0" borderId="46" xfId="0" applyNumberFormat="1" applyFont="1" applyFill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49" fontId="2" fillId="0" borderId="20" xfId="0" applyNumberFormat="1" applyFont="1" applyBorder="1" applyAlignment="1">
      <alignment horizontal="center" shrinkToFit="1"/>
    </xf>
    <xf numFmtId="0" fontId="5" fillId="0" borderId="0" xfId="1" applyFont="1" applyFill="1" applyAlignment="1"/>
    <xf numFmtId="0" fontId="6" fillId="2" borderId="4" xfId="0" applyFont="1" applyFill="1" applyBorder="1" applyAlignment="1">
      <alignment horizontal="center"/>
    </xf>
    <xf numFmtId="0" fontId="9" fillId="0" borderId="3" xfId="0" applyFont="1" applyBorder="1"/>
    <xf numFmtId="0" fontId="9" fillId="0" borderId="2" xfId="0" applyFont="1" applyBorder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/>
    <xf numFmtId="0" fontId="2" fillId="0" borderId="7" xfId="0" applyFont="1" applyBorder="1" applyAlignment="1">
      <alignment horizontal="center" vertical="center"/>
    </xf>
    <xf numFmtId="0" fontId="3" fillId="0" borderId="5" xfId="0" applyFont="1" applyBorder="1"/>
    <xf numFmtId="0" fontId="6" fillId="0" borderId="7" xfId="0" applyFont="1" applyBorder="1" applyAlignment="1">
      <alignment horizontal="center" vertical="center"/>
    </xf>
    <xf numFmtId="0" fontId="10" fillId="0" borderId="5" xfId="0" applyFont="1" applyBorder="1"/>
    <xf numFmtId="0" fontId="6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shrinkToFit="1"/>
    </xf>
    <xf numFmtId="0" fontId="3" fillId="0" borderId="3" xfId="0" applyFont="1" applyBorder="1"/>
    <xf numFmtId="0" fontId="3" fillId="0" borderId="2" xfId="0" applyFont="1" applyBorder="1"/>
    <xf numFmtId="0" fontId="2" fillId="3" borderId="4" xfId="0" applyFont="1" applyFill="1" applyBorder="1" applyAlignment="1">
      <alignment horizontal="center"/>
    </xf>
    <xf numFmtId="0" fontId="8" fillId="0" borderId="38" xfId="1" applyFont="1" applyFill="1" applyBorder="1" applyAlignment="1">
      <alignment horizontal="left"/>
    </xf>
    <xf numFmtId="0" fontId="8" fillId="0" borderId="30" xfId="1" applyFont="1" applyFill="1" applyBorder="1" applyAlignment="1">
      <alignment horizontal="left"/>
    </xf>
    <xf numFmtId="0" fontId="8" fillId="0" borderId="37" xfId="1" applyFont="1" applyFill="1" applyBorder="1" applyAlignment="1">
      <alignment horizontal="left"/>
    </xf>
    <xf numFmtId="0" fontId="8" fillId="0" borderId="31" xfId="1" applyFont="1" applyFill="1" applyBorder="1" applyAlignment="1">
      <alignment horizontal="left"/>
    </xf>
    <xf numFmtId="0" fontId="8" fillId="0" borderId="40" xfId="1" applyFont="1" applyFill="1" applyBorder="1" applyAlignment="1">
      <alignment horizontal="left"/>
    </xf>
    <xf numFmtId="0" fontId="8" fillId="0" borderId="41" xfId="1" applyFont="1" applyFill="1" applyBorder="1" applyAlignment="1">
      <alignment horizontal="left"/>
    </xf>
    <xf numFmtId="0" fontId="8" fillId="7" borderId="43" xfId="1" applyFont="1" applyFill="1" applyBorder="1" applyAlignment="1">
      <alignment horizontal="center"/>
    </xf>
    <xf numFmtId="0" fontId="8" fillId="7" borderId="44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8" fillId="5" borderId="25" xfId="1" applyFont="1" applyFill="1" applyBorder="1" applyAlignment="1">
      <alignment horizontal="center"/>
    </xf>
    <xf numFmtId="0" fontId="8" fillId="5" borderId="26" xfId="1" applyFont="1" applyFill="1" applyBorder="1" applyAlignment="1">
      <alignment horizontal="center" vertical="center"/>
    </xf>
    <xf numFmtId="0" fontId="13" fillId="5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left"/>
    </xf>
    <xf numFmtId="0" fontId="8" fillId="0" borderId="34" xfId="1" applyFont="1" applyFill="1" applyBorder="1" applyAlignment="1">
      <alignment horizontal="left"/>
    </xf>
    <xf numFmtId="0" fontId="8" fillId="0" borderId="35" xfId="1" applyFont="1" applyFill="1" applyBorder="1" applyAlignment="1">
      <alignment horizontal="left"/>
    </xf>
    <xf numFmtId="4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shrinkToFit="1"/>
    </xf>
    <xf numFmtId="3" fontId="2" fillId="0" borderId="7" xfId="1" applyNumberFormat="1" applyFont="1" applyBorder="1" applyAlignment="1">
      <alignment shrinkToFit="1"/>
    </xf>
    <xf numFmtId="3" fontId="2" fillId="0" borderId="6" xfId="1" applyNumberFormat="1" applyFont="1" applyBorder="1" applyAlignment="1">
      <alignment shrinkToFit="1"/>
    </xf>
    <xf numFmtId="49" fontId="2" fillId="0" borderId="8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shrinkToFit="1"/>
    </xf>
    <xf numFmtId="3" fontId="2" fillId="0" borderId="8" xfId="1" applyNumberFormat="1" applyFont="1" applyBorder="1" applyAlignment="1">
      <alignment shrinkToFit="1"/>
    </xf>
    <xf numFmtId="0" fontId="2" fillId="0" borderId="20" xfId="1" applyFont="1" applyBorder="1" applyAlignment="1">
      <alignment shrinkToFit="1"/>
    </xf>
    <xf numFmtId="3" fontId="2" fillId="0" borderId="20" xfId="1" applyNumberFormat="1" applyFont="1" applyBorder="1" applyAlignment="1">
      <alignment shrinkToFit="1"/>
    </xf>
  </cellXfs>
  <cellStyles count="4">
    <cellStyle name="Normal 3" xfId="2" xr:uid="{DD8C5400-B190-4742-A327-4A2860ACF642}"/>
    <cellStyle name="จุลภาค 2" xfId="3" xr:uid="{5B3915AD-4365-4A68-BA0D-C07B21AD1F6C}"/>
    <cellStyle name="ปกติ" xfId="0" builtinId="0"/>
    <cellStyle name="ปกติ 2" xfId="1" xr:uid="{855E6418-B156-4CB3-AAEE-33A45EAE0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01_&#3618;.1%20&#3618;&#3640;&#3607;&#3608;&#3624;&#3634;&#3626;&#3605;&#3619;&#3660;&#3604;&#3657;&#3634;&#3609;&#3626;&#3656;&#3591;&#3648;&#3626;&#3619;&#3636;&#3617;&#3626;&#3640;&#3586;&#3616;&#3634;&#36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ย.1"/>
      <sheetName val="1แม่&amp;เด็ก"/>
      <sheetName val="2ปฐมวัย"/>
      <sheetName val="3วัยรุ่น"/>
      <sheetName val="4วัยทำงาน"/>
      <sheetName val="5วัยสูงอายุ"/>
      <sheetName val="6NPCU PCU"/>
      <sheetName val="7EOC"/>
      <sheetName val="แป้งน้อยกิ๋นจ๋าง บ่กินหวาน"/>
      <sheetName val="8.อาหารปลอดภัยในรพ"/>
      <sheetName val="pcc"/>
    </sheetNames>
    <sheetDataSet>
      <sheetData sheetId="0" refreshError="1"/>
      <sheetData sheetId="1">
        <row r="163">
          <cell r="E163">
            <v>53200</v>
          </cell>
        </row>
        <row r="164">
          <cell r="E164">
            <v>50000</v>
          </cell>
        </row>
      </sheetData>
      <sheetData sheetId="2">
        <row r="71">
          <cell r="E71">
            <v>21300</v>
          </cell>
        </row>
      </sheetData>
      <sheetData sheetId="3">
        <row r="55">
          <cell r="E55">
            <v>21000</v>
          </cell>
        </row>
      </sheetData>
      <sheetData sheetId="4">
        <row r="102">
          <cell r="E102">
            <v>133969</v>
          </cell>
        </row>
      </sheetData>
      <sheetData sheetId="5">
        <row r="54">
          <cell r="E54">
            <v>27720</v>
          </cell>
        </row>
      </sheetData>
      <sheetData sheetId="6">
        <row r="56">
          <cell r="E56">
            <v>18000</v>
          </cell>
        </row>
      </sheetData>
      <sheetData sheetId="7">
        <row r="129">
          <cell r="E129">
            <v>87700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AD88-EA58-482A-A00A-F0B58C5804D8}">
  <sheetPr>
    <tabColor rgb="FF92D050"/>
  </sheetPr>
  <dimension ref="A1:Z1022"/>
  <sheetViews>
    <sheetView tabSelected="1" zoomScale="130" zoomScaleNormal="130" workbookViewId="0">
      <pane ySplit="4" topLeftCell="A50" activePane="bottomLeft" state="frozen"/>
      <selection pane="bottomLeft" activeCell="C56" sqref="C56"/>
    </sheetView>
  </sheetViews>
  <sheetFormatPr defaultColWidth="12.59765625" defaultRowHeight="15" customHeight="1" x14ac:dyDescent="0.3"/>
  <cols>
    <col min="1" max="1" width="4.19921875" style="5" customWidth="1"/>
    <col min="2" max="2" width="9.296875" style="5" customWidth="1"/>
    <col min="3" max="3" width="29.5" style="5" customWidth="1"/>
    <col min="4" max="4" width="7.69921875" style="5" customWidth="1"/>
    <col min="5" max="7" width="6.796875" style="5" customWidth="1"/>
    <col min="8" max="8" width="7.5" style="5" customWidth="1"/>
    <col min="9" max="9" width="9" style="5" customWidth="1"/>
    <col min="10" max="10" width="9.19921875" style="5" customWidth="1"/>
    <col min="11" max="26" width="7.59765625" style="5" customWidth="1"/>
    <col min="27" max="16384" width="12.59765625" style="5"/>
  </cols>
  <sheetData>
    <row r="1" spans="1:26" ht="21" x14ac:dyDescent="0.4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399999999999999" customHeight="1" x14ac:dyDescent="0.4">
      <c r="A2" s="83" t="s">
        <v>37</v>
      </c>
      <c r="B2" s="84"/>
      <c r="C2" s="84"/>
      <c r="D2" s="84"/>
      <c r="E2" s="84"/>
      <c r="F2" s="84"/>
      <c r="G2" s="84"/>
      <c r="H2" s="84"/>
      <c r="I2" s="8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2" customHeight="1" x14ac:dyDescent="0.4">
      <c r="A3" s="85" t="s">
        <v>9</v>
      </c>
      <c r="B3" s="85" t="s">
        <v>8</v>
      </c>
      <c r="C3" s="87" t="s">
        <v>7</v>
      </c>
      <c r="D3" s="89" t="s">
        <v>6</v>
      </c>
      <c r="E3" s="90"/>
      <c r="F3" s="90"/>
      <c r="G3" s="90"/>
      <c r="H3" s="91"/>
      <c r="I3" s="92" t="s">
        <v>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">
      <c r="A4" s="86"/>
      <c r="B4" s="86"/>
      <c r="C4" s="88"/>
      <c r="D4" s="4" t="s">
        <v>4</v>
      </c>
      <c r="E4" s="4" t="s">
        <v>3</v>
      </c>
      <c r="F4" s="4" t="s">
        <v>2</v>
      </c>
      <c r="G4" s="3" t="s">
        <v>1</v>
      </c>
      <c r="H4" s="3" t="s">
        <v>0</v>
      </c>
      <c r="I4" s="8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4">
      <c r="A5" s="6">
        <v>1</v>
      </c>
      <c r="B5" s="118" t="s">
        <v>12</v>
      </c>
      <c r="C5" s="119" t="s">
        <v>11</v>
      </c>
      <c r="D5" s="120">
        <f>'[1]1แม่&amp;เด็ก'!E163</f>
        <v>53200</v>
      </c>
      <c r="E5" s="120"/>
      <c r="F5" s="120"/>
      <c r="G5" s="120"/>
      <c r="H5" s="120">
        <f>'[1]1แม่&amp;เด็ก'!E164</f>
        <v>50000</v>
      </c>
      <c r="I5" s="121">
        <f>SUM(D5:H5)</f>
        <v>103200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4">
      <c r="A6" s="9">
        <v>2</v>
      </c>
      <c r="B6" s="122" t="s">
        <v>13</v>
      </c>
      <c r="C6" s="123" t="s">
        <v>93</v>
      </c>
      <c r="D6" s="124">
        <f>'[1]2ปฐมวัย'!E71</f>
        <v>21300</v>
      </c>
      <c r="E6" s="124"/>
      <c r="F6" s="124"/>
      <c r="G6" s="124"/>
      <c r="H6" s="124"/>
      <c r="I6" s="124">
        <f>SUM(D6:H6)</f>
        <v>21300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4">
      <c r="A7" s="9">
        <v>3</v>
      </c>
      <c r="B7" s="122" t="s">
        <v>15</v>
      </c>
      <c r="C7" s="123" t="s">
        <v>14</v>
      </c>
      <c r="D7" s="124">
        <f>'[1]3วัยรุ่น'!E55</f>
        <v>21000</v>
      </c>
      <c r="E7" s="124"/>
      <c r="F7" s="124"/>
      <c r="G7" s="124"/>
      <c r="H7" s="124"/>
      <c r="I7" s="124">
        <f t="shared" ref="I7:I11" si="0">SUM(D7:H7)</f>
        <v>21000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4">
      <c r="A8" s="9">
        <v>4</v>
      </c>
      <c r="B8" s="122" t="s">
        <v>16</v>
      </c>
      <c r="C8" s="123" t="s">
        <v>94</v>
      </c>
      <c r="D8" s="124">
        <f>'[1]4วัยทำงาน'!E102</f>
        <v>133969</v>
      </c>
      <c r="E8" s="124"/>
      <c r="F8" s="124"/>
      <c r="G8" s="124"/>
      <c r="H8" s="124"/>
      <c r="I8" s="124">
        <f t="shared" si="0"/>
        <v>133969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4">
      <c r="A9" s="9">
        <v>5</v>
      </c>
      <c r="B9" s="122" t="s">
        <v>17</v>
      </c>
      <c r="C9" s="123" t="s">
        <v>95</v>
      </c>
      <c r="D9" s="124"/>
      <c r="E9" s="124"/>
      <c r="F9" s="124"/>
      <c r="G9" s="124"/>
      <c r="H9" s="124">
        <f>'[1]5วัยสูงอายุ'!E54</f>
        <v>27720</v>
      </c>
      <c r="I9" s="124">
        <f t="shared" si="0"/>
        <v>27720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4">
      <c r="A10" s="9">
        <v>6</v>
      </c>
      <c r="B10" s="122" t="s">
        <v>18</v>
      </c>
      <c r="C10" s="123" t="s">
        <v>70</v>
      </c>
      <c r="D10" s="124">
        <f>'[1]6NPCU PCU'!E56</f>
        <v>18000</v>
      </c>
      <c r="E10" s="124"/>
      <c r="F10" s="124"/>
      <c r="G10" s="124"/>
      <c r="H10" s="124"/>
      <c r="I10" s="124">
        <f t="shared" si="0"/>
        <v>18000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4">
      <c r="A11" s="9">
        <v>7</v>
      </c>
      <c r="B11" s="122" t="s">
        <v>50</v>
      </c>
      <c r="C11" s="125" t="s">
        <v>71</v>
      </c>
      <c r="D11" s="126">
        <f>'[1]7EOC'!E129</f>
        <v>87700</v>
      </c>
      <c r="E11" s="126"/>
      <c r="F11" s="126"/>
      <c r="G11" s="126"/>
      <c r="H11" s="126"/>
      <c r="I11" s="124">
        <f t="shared" si="0"/>
        <v>87700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4">
      <c r="A12" s="12"/>
      <c r="B12" s="13"/>
      <c r="C12" s="14"/>
      <c r="D12" s="48"/>
      <c r="E12" s="48"/>
      <c r="F12" s="48"/>
      <c r="G12" s="48"/>
      <c r="H12" s="48"/>
      <c r="I12" s="4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4">
      <c r="A13" s="93" t="s">
        <v>96</v>
      </c>
      <c r="B13" s="94"/>
      <c r="C13" s="95"/>
      <c r="D13" s="49">
        <f>SUM(D5:D12)</f>
        <v>335169</v>
      </c>
      <c r="E13" s="49">
        <f>SUM(E5:E12)</f>
        <v>0</v>
      </c>
      <c r="F13" s="49">
        <f>SUM(F5:F12)</f>
        <v>0</v>
      </c>
      <c r="G13" s="49">
        <f>SUM(G5:G12)</f>
        <v>0</v>
      </c>
      <c r="H13" s="49">
        <f>SUM(H5:H12)</f>
        <v>77720</v>
      </c>
      <c r="I13" s="49">
        <f>SUM(D13:H13)</f>
        <v>412889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4">
      <c r="A14" s="25">
        <v>1</v>
      </c>
      <c r="B14" s="26" t="s">
        <v>19</v>
      </c>
      <c r="C14" s="27" t="s">
        <v>72</v>
      </c>
      <c r="D14" s="43">
        <v>16500</v>
      </c>
      <c r="E14" s="43"/>
      <c r="F14" s="43"/>
      <c r="G14" s="43"/>
      <c r="H14" s="43"/>
      <c r="I14" s="43">
        <v>16500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x14ac:dyDescent="0.4">
      <c r="A15" s="9">
        <v>2</v>
      </c>
      <c r="B15" s="10" t="s">
        <v>20</v>
      </c>
      <c r="C15" s="28" t="s">
        <v>21</v>
      </c>
      <c r="D15" s="41">
        <v>15125</v>
      </c>
      <c r="E15" s="41"/>
      <c r="F15" s="41"/>
      <c r="G15" s="41"/>
      <c r="H15" s="41"/>
      <c r="I15" s="41">
        <v>15125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x14ac:dyDescent="0.4">
      <c r="A16" s="9">
        <v>3</v>
      </c>
      <c r="B16" s="10" t="s">
        <v>22</v>
      </c>
      <c r="C16" s="29" t="s">
        <v>26</v>
      </c>
      <c r="D16" s="41">
        <v>145000</v>
      </c>
      <c r="E16" s="41"/>
      <c r="F16" s="41"/>
      <c r="G16" s="41"/>
      <c r="H16" s="41"/>
      <c r="I16" s="41">
        <v>145000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4">
      <c r="A17" s="9">
        <v>4</v>
      </c>
      <c r="B17" s="10" t="s">
        <v>23</v>
      </c>
      <c r="C17" s="29" t="s">
        <v>27</v>
      </c>
      <c r="D17" s="41" t="s">
        <v>67</v>
      </c>
      <c r="E17" s="41"/>
      <c r="F17" s="41"/>
      <c r="G17" s="41"/>
      <c r="H17" s="41"/>
      <c r="I17" s="41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4">
      <c r="A18" s="9">
        <v>5</v>
      </c>
      <c r="B18" s="10" t="s">
        <v>24</v>
      </c>
      <c r="C18" s="29" t="s">
        <v>68</v>
      </c>
      <c r="D18" s="41">
        <v>11900</v>
      </c>
      <c r="E18" s="41"/>
      <c r="F18" s="41"/>
      <c r="G18" s="41"/>
      <c r="H18" s="41"/>
      <c r="I18" s="41">
        <v>11900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4">
      <c r="A19" s="9">
        <v>6</v>
      </c>
      <c r="B19" s="10" t="s">
        <v>25</v>
      </c>
      <c r="C19" s="32" t="s">
        <v>73</v>
      </c>
      <c r="D19" s="41">
        <v>14480</v>
      </c>
      <c r="E19" s="41"/>
      <c r="F19" s="41"/>
      <c r="G19" s="41"/>
      <c r="H19" s="41"/>
      <c r="I19" s="41">
        <v>14480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x14ac:dyDescent="0.4">
      <c r="A20" s="9">
        <v>7</v>
      </c>
      <c r="B20" s="10" t="s">
        <v>66</v>
      </c>
      <c r="C20" s="55" t="s">
        <v>74</v>
      </c>
      <c r="D20" s="42">
        <v>26400</v>
      </c>
      <c r="E20" s="42"/>
      <c r="F20" s="42"/>
      <c r="G20" s="42"/>
      <c r="H20" s="42"/>
      <c r="I20" s="41">
        <v>26400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x14ac:dyDescent="0.4">
      <c r="A21" s="75">
        <v>8</v>
      </c>
      <c r="B21" s="76" t="s">
        <v>75</v>
      </c>
      <c r="C21" s="55" t="s">
        <v>69</v>
      </c>
      <c r="D21" s="42">
        <v>9100</v>
      </c>
      <c r="E21" s="42"/>
      <c r="F21" s="42"/>
      <c r="G21" s="42"/>
      <c r="H21" s="42"/>
      <c r="I21" s="42">
        <v>9100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x14ac:dyDescent="0.4">
      <c r="A22" s="12"/>
      <c r="B22" s="13"/>
      <c r="C22" s="14"/>
      <c r="D22" s="48"/>
      <c r="E22" s="48"/>
      <c r="F22" s="48"/>
      <c r="G22" s="48"/>
      <c r="H22" s="48"/>
      <c r="I22" s="4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4">
      <c r="A23" s="93" t="s">
        <v>76</v>
      </c>
      <c r="B23" s="94"/>
      <c r="C23" s="95"/>
      <c r="D23" s="49">
        <f>SUM(D14:D22)</f>
        <v>238505</v>
      </c>
      <c r="E23" s="49">
        <f>SUM(E14:E22)</f>
        <v>0</v>
      </c>
      <c r="F23" s="49">
        <f>SUM(F14:F22)</f>
        <v>0</v>
      </c>
      <c r="G23" s="49">
        <f>SUM(G14:G22)</f>
        <v>0</v>
      </c>
      <c r="H23" s="49">
        <f>SUM(H14:H22)</f>
        <v>0</v>
      </c>
      <c r="I23" s="50">
        <f>SUM(D23:H23)</f>
        <v>238505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x14ac:dyDescent="0.4">
      <c r="A24" s="6">
        <v>1</v>
      </c>
      <c r="B24" s="7" t="s">
        <v>38</v>
      </c>
      <c r="C24" s="8" t="s">
        <v>63</v>
      </c>
      <c r="D24" s="8">
        <v>262900</v>
      </c>
      <c r="E24" s="40"/>
      <c r="F24" s="40"/>
      <c r="G24" s="40"/>
      <c r="H24" s="40"/>
      <c r="I24" s="40">
        <v>262900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x14ac:dyDescent="0.4">
      <c r="A25" s="9">
        <v>2</v>
      </c>
      <c r="B25" s="10" t="s">
        <v>39</v>
      </c>
      <c r="C25" s="11" t="s">
        <v>64</v>
      </c>
      <c r="D25" s="41">
        <v>1307150</v>
      </c>
      <c r="E25" s="41"/>
      <c r="F25" s="41"/>
      <c r="G25" s="41"/>
      <c r="H25" s="41"/>
      <c r="I25" s="41">
        <v>1307150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x14ac:dyDescent="0.4">
      <c r="A26" s="9">
        <v>3</v>
      </c>
      <c r="B26" s="10" t="s">
        <v>40</v>
      </c>
      <c r="C26" s="15" t="s">
        <v>65</v>
      </c>
      <c r="D26" s="41">
        <v>0</v>
      </c>
      <c r="E26" s="41"/>
      <c r="F26" s="41"/>
      <c r="G26" s="41"/>
      <c r="H26" s="41"/>
      <c r="I26" s="41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x14ac:dyDescent="0.4">
      <c r="A27" s="16"/>
      <c r="B27" s="16"/>
      <c r="C27" s="17"/>
      <c r="D27" s="48"/>
      <c r="E27" s="48"/>
      <c r="F27" s="48"/>
      <c r="G27" s="48"/>
      <c r="H27" s="48"/>
      <c r="I27" s="4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4">
      <c r="A28" s="96" t="s">
        <v>100</v>
      </c>
      <c r="B28" s="94"/>
      <c r="C28" s="95"/>
      <c r="D28" s="49">
        <f>SUM(D24:D27)</f>
        <v>1570050</v>
      </c>
      <c r="E28" s="49">
        <f>SUM(E24:E27)</f>
        <v>0</v>
      </c>
      <c r="F28" s="49">
        <f>SUM(F24:F27)</f>
        <v>0</v>
      </c>
      <c r="G28" s="49">
        <f>SUM(G24:G27)</f>
        <v>0</v>
      </c>
      <c r="H28" s="49">
        <f>SUM(H24:H27)</f>
        <v>0</v>
      </c>
      <c r="I28" s="49">
        <f>SUM(D28:G28)</f>
        <v>1570050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x14ac:dyDescent="0.4">
      <c r="A29" s="30">
        <v>1</v>
      </c>
      <c r="B29" s="7" t="s">
        <v>29</v>
      </c>
      <c r="C29" s="8" t="s">
        <v>31</v>
      </c>
      <c r="D29" s="40">
        <v>70000</v>
      </c>
      <c r="E29" s="40"/>
      <c r="F29" s="40"/>
      <c r="G29" s="40"/>
      <c r="H29" s="40"/>
      <c r="I29" s="40">
        <v>70000</v>
      </c>
      <c r="J29" s="54" t="s">
        <v>51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x14ac:dyDescent="0.4">
      <c r="A30" s="31">
        <v>2</v>
      </c>
      <c r="B30" s="10" t="s">
        <v>30</v>
      </c>
      <c r="C30" s="33" t="s">
        <v>28</v>
      </c>
      <c r="D30" s="41">
        <v>18200</v>
      </c>
      <c r="E30" s="41"/>
      <c r="F30" s="41"/>
      <c r="G30" s="41"/>
      <c r="H30" s="41"/>
      <c r="I30" s="41">
        <v>18200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x14ac:dyDescent="0.4">
      <c r="A31" s="16">
        <v>3</v>
      </c>
      <c r="B31" s="13" t="s">
        <v>62</v>
      </c>
      <c r="C31" s="37" t="s">
        <v>77</v>
      </c>
      <c r="D31" s="48">
        <v>4000</v>
      </c>
      <c r="E31" s="48"/>
      <c r="F31" s="48"/>
      <c r="G31" s="48"/>
      <c r="H31" s="48"/>
      <c r="I31" s="48">
        <v>4000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4">
      <c r="A32" s="96" t="s">
        <v>78</v>
      </c>
      <c r="B32" s="94"/>
      <c r="C32" s="95"/>
      <c r="D32" s="49">
        <f t="shared" ref="D32:I32" si="1">SUM(D29:D31)</f>
        <v>92200</v>
      </c>
      <c r="E32" s="49">
        <f t="shared" si="1"/>
        <v>0</v>
      </c>
      <c r="F32" s="49">
        <f t="shared" si="1"/>
        <v>0</v>
      </c>
      <c r="G32" s="49">
        <f t="shared" si="1"/>
        <v>0</v>
      </c>
      <c r="H32" s="49">
        <f t="shared" si="1"/>
        <v>0</v>
      </c>
      <c r="I32" s="49">
        <f t="shared" si="1"/>
        <v>92200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x14ac:dyDescent="0.4">
      <c r="A33" s="18">
        <v>1</v>
      </c>
      <c r="B33" s="19" t="s">
        <v>33</v>
      </c>
      <c r="C33" s="34" t="s">
        <v>32</v>
      </c>
      <c r="D33" s="44"/>
      <c r="E33" s="44"/>
      <c r="F33" s="44"/>
      <c r="G33" s="44"/>
      <c r="H33" s="44">
        <v>47500</v>
      </c>
      <c r="I33" s="45">
        <v>47500</v>
      </c>
      <c r="J33" s="54" t="s">
        <v>51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x14ac:dyDescent="0.4">
      <c r="A34" s="20">
        <v>2</v>
      </c>
      <c r="B34" s="21" t="s">
        <v>34</v>
      </c>
      <c r="C34" s="35" t="s">
        <v>79</v>
      </c>
      <c r="D34" s="46">
        <v>29100</v>
      </c>
      <c r="E34" s="46"/>
      <c r="F34" s="46"/>
      <c r="G34" s="46"/>
      <c r="H34" s="46"/>
      <c r="I34" s="47">
        <v>29100</v>
      </c>
      <c r="J34" s="54" t="s">
        <v>51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x14ac:dyDescent="0.4">
      <c r="A35" s="20">
        <v>3</v>
      </c>
      <c r="B35" s="21" t="s">
        <v>41</v>
      </c>
      <c r="C35" s="35" t="s">
        <v>54</v>
      </c>
      <c r="D35" s="46">
        <v>9100</v>
      </c>
      <c r="E35" s="46"/>
      <c r="F35" s="46"/>
      <c r="G35" s="46"/>
      <c r="H35" s="46"/>
      <c r="I35" s="47">
        <v>9100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x14ac:dyDescent="0.4">
      <c r="A36" s="20">
        <v>4</v>
      </c>
      <c r="B36" s="21" t="s">
        <v>42</v>
      </c>
      <c r="C36" s="35" t="s">
        <v>80</v>
      </c>
      <c r="D36" s="46">
        <v>9000</v>
      </c>
      <c r="E36" s="46"/>
      <c r="F36" s="46"/>
      <c r="G36" s="46"/>
      <c r="H36" s="46"/>
      <c r="I36" s="47">
        <v>9000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x14ac:dyDescent="0.4">
      <c r="A37" s="20">
        <v>5</v>
      </c>
      <c r="B37" s="21" t="s">
        <v>43</v>
      </c>
      <c r="C37" s="35" t="s">
        <v>81</v>
      </c>
      <c r="D37" s="46">
        <v>34950</v>
      </c>
      <c r="E37" s="46"/>
      <c r="F37" s="46"/>
      <c r="G37" s="46"/>
      <c r="H37" s="46"/>
      <c r="I37" s="47">
        <v>34950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x14ac:dyDescent="0.4">
      <c r="A38" s="20">
        <v>6</v>
      </c>
      <c r="B38" s="21" t="s">
        <v>44</v>
      </c>
      <c r="C38" s="35" t="s">
        <v>82</v>
      </c>
      <c r="D38" s="46">
        <v>10800</v>
      </c>
      <c r="E38" s="46"/>
      <c r="F38" s="46"/>
      <c r="G38" s="46"/>
      <c r="H38" s="46"/>
      <c r="I38" s="47">
        <v>10800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x14ac:dyDescent="0.4">
      <c r="A39" s="22"/>
      <c r="B39" s="23"/>
      <c r="C39" s="24"/>
      <c r="D39" s="51"/>
      <c r="E39" s="51"/>
      <c r="F39" s="51"/>
      <c r="G39" s="51"/>
      <c r="H39" s="51"/>
      <c r="I39" s="5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4">
      <c r="A40" s="96" t="s">
        <v>83</v>
      </c>
      <c r="B40" s="94"/>
      <c r="C40" s="95"/>
      <c r="D40" s="49">
        <f t="shared" ref="D40:I40" si="2">SUM(D33:D39)</f>
        <v>92950</v>
      </c>
      <c r="E40" s="49">
        <f t="shared" si="2"/>
        <v>0</v>
      </c>
      <c r="F40" s="49">
        <f t="shared" si="2"/>
        <v>0</v>
      </c>
      <c r="G40" s="49">
        <f t="shared" si="2"/>
        <v>0</v>
      </c>
      <c r="H40" s="49">
        <f t="shared" si="2"/>
        <v>47500</v>
      </c>
      <c r="I40" s="49">
        <f t="shared" si="2"/>
        <v>140450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x14ac:dyDescent="0.4">
      <c r="A41" s="30">
        <v>1</v>
      </c>
      <c r="B41" s="7" t="s">
        <v>35</v>
      </c>
      <c r="C41" s="36" t="s">
        <v>55</v>
      </c>
      <c r="D41" s="40">
        <v>0</v>
      </c>
      <c r="E41" s="40"/>
      <c r="F41" s="40"/>
      <c r="G41" s="40"/>
      <c r="H41" s="40"/>
      <c r="I41" s="40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x14ac:dyDescent="0.4">
      <c r="A42" s="31">
        <v>2</v>
      </c>
      <c r="B42" s="10" t="s">
        <v>36</v>
      </c>
      <c r="C42" s="33" t="s">
        <v>56</v>
      </c>
      <c r="D42" s="41">
        <v>10800</v>
      </c>
      <c r="E42" s="41"/>
      <c r="F42" s="41"/>
      <c r="G42" s="41"/>
      <c r="H42" s="41"/>
      <c r="I42" s="41">
        <v>10800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x14ac:dyDescent="0.4">
      <c r="A43" s="38">
        <v>3</v>
      </c>
      <c r="B43" s="10" t="s">
        <v>45</v>
      </c>
      <c r="C43" s="39" t="s">
        <v>57</v>
      </c>
      <c r="D43" s="42">
        <v>7500</v>
      </c>
      <c r="E43" s="42"/>
      <c r="F43" s="42"/>
      <c r="G43" s="42"/>
      <c r="H43" s="42"/>
      <c r="I43" s="41">
        <v>7500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x14ac:dyDescent="0.4">
      <c r="A44" s="31">
        <v>4</v>
      </c>
      <c r="B44" s="10" t="s">
        <v>46</v>
      </c>
      <c r="C44" s="39" t="s">
        <v>58</v>
      </c>
      <c r="D44" s="42">
        <v>52237</v>
      </c>
      <c r="E44" s="42"/>
      <c r="F44" s="42"/>
      <c r="G44" s="42"/>
      <c r="H44" s="42">
        <v>7760</v>
      </c>
      <c r="I44" s="41">
        <v>59997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x14ac:dyDescent="0.4">
      <c r="A45" s="38">
        <v>5</v>
      </c>
      <c r="B45" s="10" t="s">
        <v>47</v>
      </c>
      <c r="C45" s="39" t="s">
        <v>59</v>
      </c>
      <c r="D45" s="42">
        <v>44860</v>
      </c>
      <c r="E45" s="42"/>
      <c r="F45" s="42"/>
      <c r="G45" s="42"/>
      <c r="H45" s="42"/>
      <c r="I45" s="41">
        <v>44860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x14ac:dyDescent="0.4">
      <c r="A46" s="31">
        <v>6</v>
      </c>
      <c r="B46" s="10" t="s">
        <v>48</v>
      </c>
      <c r="C46" s="39" t="s">
        <v>60</v>
      </c>
      <c r="D46" s="42">
        <v>96000</v>
      </c>
      <c r="E46" s="42"/>
      <c r="F46" s="42"/>
      <c r="G46" s="42"/>
      <c r="H46" s="42"/>
      <c r="I46" s="41">
        <v>96000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x14ac:dyDescent="0.4">
      <c r="A47" s="38">
        <v>7</v>
      </c>
      <c r="B47" s="10" t="s">
        <v>49</v>
      </c>
      <c r="C47" s="39" t="s">
        <v>61</v>
      </c>
      <c r="D47" s="42">
        <v>0</v>
      </c>
      <c r="E47" s="42"/>
      <c r="F47" s="42"/>
      <c r="G47" s="42"/>
      <c r="H47" s="42"/>
      <c r="I47" s="41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x14ac:dyDescent="0.4">
      <c r="A48" s="31">
        <v>8</v>
      </c>
      <c r="B48" s="76" t="s">
        <v>84</v>
      </c>
      <c r="C48" s="39" t="s">
        <v>85</v>
      </c>
      <c r="D48" s="42">
        <v>178200</v>
      </c>
      <c r="E48" s="42"/>
      <c r="F48" s="42"/>
      <c r="G48" s="42"/>
      <c r="H48" s="42"/>
      <c r="I48" s="42">
        <v>178200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x14ac:dyDescent="0.4">
      <c r="A49" s="38">
        <v>9</v>
      </c>
      <c r="B49" s="76" t="s">
        <v>86</v>
      </c>
      <c r="C49" s="39" t="s">
        <v>87</v>
      </c>
      <c r="D49" s="42">
        <v>324360</v>
      </c>
      <c r="E49" s="42"/>
      <c r="F49" s="42"/>
      <c r="G49" s="42"/>
      <c r="H49" s="42"/>
      <c r="I49" s="42">
        <v>324360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x14ac:dyDescent="0.4">
      <c r="A50" s="31">
        <v>10</v>
      </c>
      <c r="B50" s="76" t="s">
        <v>88</v>
      </c>
      <c r="C50" s="39" t="s">
        <v>89</v>
      </c>
      <c r="D50" s="42">
        <v>119400</v>
      </c>
      <c r="E50" s="42"/>
      <c r="F50" s="42"/>
      <c r="G50" s="42"/>
      <c r="H50" s="42"/>
      <c r="I50" s="42">
        <v>119400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x14ac:dyDescent="0.4">
      <c r="A51" s="38">
        <v>11</v>
      </c>
      <c r="B51" s="76" t="s">
        <v>90</v>
      </c>
      <c r="C51" s="39" t="s">
        <v>92</v>
      </c>
      <c r="D51" s="42">
        <v>5200</v>
      </c>
      <c r="E51" s="42"/>
      <c r="F51" s="42"/>
      <c r="G51" s="42"/>
      <c r="H51" s="42"/>
      <c r="I51" s="42">
        <v>5200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x14ac:dyDescent="0.4">
      <c r="A52" s="31">
        <v>12</v>
      </c>
      <c r="B52" s="76" t="s">
        <v>91</v>
      </c>
      <c r="C52" s="39" t="s">
        <v>105</v>
      </c>
      <c r="D52" s="42">
        <v>58000</v>
      </c>
      <c r="E52" s="42"/>
      <c r="F52" s="42"/>
      <c r="G52" s="42"/>
      <c r="H52" s="42"/>
      <c r="I52" s="42">
        <v>58000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x14ac:dyDescent="0.4">
      <c r="A53" s="16"/>
      <c r="B53" s="13"/>
      <c r="C53" s="37"/>
      <c r="D53" s="48"/>
      <c r="E53" s="48"/>
      <c r="F53" s="48"/>
      <c r="G53" s="48"/>
      <c r="H53" s="48"/>
      <c r="I53" s="4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x14ac:dyDescent="0.4">
      <c r="A54" s="96" t="s">
        <v>106</v>
      </c>
      <c r="B54" s="94"/>
      <c r="C54" s="95"/>
      <c r="D54" s="49">
        <f>SUM(D41:D53)</f>
        <v>896557</v>
      </c>
      <c r="E54" s="49">
        <f>SUM(E41:E53)</f>
        <v>0</v>
      </c>
      <c r="F54" s="49">
        <f>SUM(F41:F53)</f>
        <v>0</v>
      </c>
      <c r="G54" s="49">
        <f>SUM(G41:G53)</f>
        <v>0</v>
      </c>
      <c r="H54" s="49">
        <f>SUM(H41:H53)</f>
        <v>7760</v>
      </c>
      <c r="I54" s="49">
        <f>SUM(I41:I53)</f>
        <v>904317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x14ac:dyDescent="0.4">
      <c r="A55" s="78" t="s">
        <v>107</v>
      </c>
      <c r="B55" s="79"/>
      <c r="C55" s="80"/>
      <c r="D55" s="53">
        <f>D13+D23+D28+D32+D40+D54</f>
        <v>3225431</v>
      </c>
      <c r="E55" s="53">
        <f>E13+E23+E28+E32+E40+E54</f>
        <v>0</v>
      </c>
      <c r="F55" s="53">
        <f>F13+F23+F28+F32+F40+F54</f>
        <v>0</v>
      </c>
      <c r="G55" s="53">
        <f>G13+G23+G28+G32+G40+G54</f>
        <v>0</v>
      </c>
      <c r="H55" s="53">
        <f>H13+H23+H28+H32+H40+H54</f>
        <v>132980</v>
      </c>
      <c r="I55" s="53">
        <f>I13+I23+I28+I32+I40+I54</f>
        <v>3358411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4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4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4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4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4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4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4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4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4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4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4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4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4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4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4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4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4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4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4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4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4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4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4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4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4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4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4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4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4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4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4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4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4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4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4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4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4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4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4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4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4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4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4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4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4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4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4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4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4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4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4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4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4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4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4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4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4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4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4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4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4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4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4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4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4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4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4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4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4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4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4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4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4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4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4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4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4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4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4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4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4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4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4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4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4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4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4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4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4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4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4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4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4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4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4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4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4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4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4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4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4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4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4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4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4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4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4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4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4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4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4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4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4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4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4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4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4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4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4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4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4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4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4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4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4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4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4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4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4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4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4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4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4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4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4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4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4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4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4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4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4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4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4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4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4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4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4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4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4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4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4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4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4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4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4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4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4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4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4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4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4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4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4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4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4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4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4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4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4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4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4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4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4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4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4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4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4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4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4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4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4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4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4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4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4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4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4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4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4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4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4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4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4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4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4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4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4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4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4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4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4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4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4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4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4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4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4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4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4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4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4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4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4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4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4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4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4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4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4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4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4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4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4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4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4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4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4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4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4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4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4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4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4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4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4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4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4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4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4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4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4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4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4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4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4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4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4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4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4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4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4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4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4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4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4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4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4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4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4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4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4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4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4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4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4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4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4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4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4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4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4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4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4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4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4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4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4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4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4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4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4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4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4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4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4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4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4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4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4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4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4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4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4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4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4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4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4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4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4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4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4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4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4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4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4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4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4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4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4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4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4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4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4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4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4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4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4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4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4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4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4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4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4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4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4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4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4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4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4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4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4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4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4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4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4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4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4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4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4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4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4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4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4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4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4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4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4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4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4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4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4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4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4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4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4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4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4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4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4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4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4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4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4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4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4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4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4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4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4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4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4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4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4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4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4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4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4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4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4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4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4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4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4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4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4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4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4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4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4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4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4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4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4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4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4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4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4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4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4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4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4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4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4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4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4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4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4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4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4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4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4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4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4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4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4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4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4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4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4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4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4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4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4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4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4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4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4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4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4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4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4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4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4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4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4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4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4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4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4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4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4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4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4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4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4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4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4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4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4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4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4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4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4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4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4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4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4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4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4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4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4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4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4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4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4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4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4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4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4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4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4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4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4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4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4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4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4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4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4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4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4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4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4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4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4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4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4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4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4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4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4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4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4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4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4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4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4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4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4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4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4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4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4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4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4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4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4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4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4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4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4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4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4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4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4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4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4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4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4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4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4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4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4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4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4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4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4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4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4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4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4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4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4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4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4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4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4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4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4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4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4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4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4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4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4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4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4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4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4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4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4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4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4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4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4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4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4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4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4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4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4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4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4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4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4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4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4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4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4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4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4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4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4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4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4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4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4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4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4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4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4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4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4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4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4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4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4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4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4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4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4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4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4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4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4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4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4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4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4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4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4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4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4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4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4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4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4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4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4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4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4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4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4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4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4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4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4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4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4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4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4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4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4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4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4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4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4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4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4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4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4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4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4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4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4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4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4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4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4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4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4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4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4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4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4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4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4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4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4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4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4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4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4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4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4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4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4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4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4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4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4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4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4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4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4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4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4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4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4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4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4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4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4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4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4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4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4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4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4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4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4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4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4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4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4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4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4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4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4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4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4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4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4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4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4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4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4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4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4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4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4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4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4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4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4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4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4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4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4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4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4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4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4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4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4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4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4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4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4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4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4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4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4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4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4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4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4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4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4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4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4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4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4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4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4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4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4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4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4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4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4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4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4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4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4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4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4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4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4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4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4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4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4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4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4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4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4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4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4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4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4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4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4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4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4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4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4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4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4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4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4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4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4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4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4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4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4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4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4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4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4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4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4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4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4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4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4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4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4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4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4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4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4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4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4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4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4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4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4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4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4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4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4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4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4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4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4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4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4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4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4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4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4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4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4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4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4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4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4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4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4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4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4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4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4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4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4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4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4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4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4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4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4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4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4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4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4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4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4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4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4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4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4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4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4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4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4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4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4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4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4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4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4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4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4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4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4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4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4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4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4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4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4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4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4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4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4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4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4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4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4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4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4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4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4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4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4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4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4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4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4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4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4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4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4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4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4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4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4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4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4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4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4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4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4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4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4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4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4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4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4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4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4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4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4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4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4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4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4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4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4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4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4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4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4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4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4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4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4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4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4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4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4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4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4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4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4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4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4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4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4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4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4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4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4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4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4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4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4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4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4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4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4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4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" customHeight="1" x14ac:dyDescent="0.4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" customHeight="1" x14ac:dyDescent="0.4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4" customHeight="1" x14ac:dyDescent="0.4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4" customHeight="1" x14ac:dyDescent="0.4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4" customHeight="1" x14ac:dyDescent="0.4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4" customHeight="1" x14ac:dyDescent="0.4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4" customHeight="1" x14ac:dyDescent="0.4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4" customHeight="1" x14ac:dyDescent="0.4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4" customHeight="1" x14ac:dyDescent="0.4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4" customHeight="1" x14ac:dyDescent="0.4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4" customHeight="1" x14ac:dyDescent="0.4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4" customHeight="1" x14ac:dyDescent="0.4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4" customHeight="1" x14ac:dyDescent="0.4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4" customHeight="1" x14ac:dyDescent="0.4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24" customHeight="1" x14ac:dyDescent="0.4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24" customHeight="1" x14ac:dyDescent="0.4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24" customHeight="1" x14ac:dyDescent="0.4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24" customHeight="1" x14ac:dyDescent="0.4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24" customHeight="1" x14ac:dyDescent="0.4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24" customHeight="1" x14ac:dyDescent="0.4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24" customHeight="1" x14ac:dyDescent="0.4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24" customHeight="1" x14ac:dyDescent="0.4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</sheetData>
  <mergeCells count="14">
    <mergeCell ref="A55:C55"/>
    <mergeCell ref="A1:I1"/>
    <mergeCell ref="A2:I2"/>
    <mergeCell ref="A3:A4"/>
    <mergeCell ref="B3:B4"/>
    <mergeCell ref="C3:C4"/>
    <mergeCell ref="D3:H3"/>
    <mergeCell ref="I3:I4"/>
    <mergeCell ref="A13:C13"/>
    <mergeCell ref="A23:C23"/>
    <mergeCell ref="A28:C28"/>
    <mergeCell ref="A32:C32"/>
    <mergeCell ref="A40:C40"/>
    <mergeCell ref="A54:C54"/>
  </mergeCells>
  <pageMargins left="0.31496062992125984" right="0.17" top="0.55118110236220474" bottom="0.2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9B55-2007-4DC2-AA6C-51AC811676E8}">
  <sheetPr>
    <tabColor rgb="FF92D050"/>
  </sheetPr>
  <dimension ref="A1:J10"/>
  <sheetViews>
    <sheetView zoomScale="90" zoomScaleNormal="90" workbookViewId="0">
      <pane ySplit="3" topLeftCell="A4" activePane="bottomLeft" state="frozen"/>
      <selection pane="bottomLeft" activeCell="G15" sqref="G15"/>
    </sheetView>
  </sheetViews>
  <sheetFormatPr defaultRowHeight="19.2" customHeight="1" x14ac:dyDescent="0.35"/>
  <cols>
    <col min="1" max="1" width="4.8984375" style="60" customWidth="1"/>
    <col min="2" max="2" width="9.19921875" style="56" customWidth="1"/>
    <col min="3" max="3" width="21.8984375" style="56" customWidth="1"/>
    <col min="4" max="4" width="9.8984375" style="61" customWidth="1"/>
    <col min="5" max="5" width="8.796875" style="61" bestFit="1" customWidth="1"/>
    <col min="6" max="6" width="7.69921875" style="61" bestFit="1" customWidth="1"/>
    <col min="7" max="7" width="7.09765625" style="61" customWidth="1"/>
    <col min="8" max="8" width="9" style="61" bestFit="1" customWidth="1"/>
    <col min="9" max="9" width="11" style="62" bestFit="1" customWidth="1"/>
    <col min="10" max="10" width="4.796875" style="56" customWidth="1"/>
    <col min="11" max="243" width="8.796875" style="56"/>
    <col min="244" max="244" width="16.19921875" style="56" customWidth="1"/>
    <col min="245" max="245" width="72.19921875" style="56" customWidth="1"/>
    <col min="246" max="246" width="13.8984375" style="56" customWidth="1"/>
    <col min="247" max="247" width="13.69921875" style="56" customWidth="1"/>
    <col min="248" max="249" width="13.19921875" style="56" customWidth="1"/>
    <col min="250" max="250" width="19.19921875" style="56" customWidth="1"/>
    <col min="251" max="499" width="8.796875" style="56"/>
    <col min="500" max="500" width="16.19921875" style="56" customWidth="1"/>
    <col min="501" max="501" width="72.19921875" style="56" customWidth="1"/>
    <col min="502" max="502" width="13.8984375" style="56" customWidth="1"/>
    <col min="503" max="503" width="13.69921875" style="56" customWidth="1"/>
    <col min="504" max="505" width="13.19921875" style="56" customWidth="1"/>
    <col min="506" max="506" width="19.19921875" style="56" customWidth="1"/>
    <col min="507" max="755" width="8.796875" style="56"/>
    <col min="756" max="756" width="16.19921875" style="56" customWidth="1"/>
    <col min="757" max="757" width="72.19921875" style="56" customWidth="1"/>
    <col min="758" max="758" width="13.8984375" style="56" customWidth="1"/>
    <col min="759" max="759" width="13.69921875" style="56" customWidth="1"/>
    <col min="760" max="761" width="13.19921875" style="56" customWidth="1"/>
    <col min="762" max="762" width="19.19921875" style="56" customWidth="1"/>
    <col min="763" max="1011" width="8.796875" style="56"/>
    <col min="1012" max="1012" width="16.19921875" style="56" customWidth="1"/>
    <col min="1013" max="1013" width="72.19921875" style="56" customWidth="1"/>
    <col min="1014" max="1014" width="13.8984375" style="56" customWidth="1"/>
    <col min="1015" max="1015" width="13.69921875" style="56" customWidth="1"/>
    <col min="1016" max="1017" width="13.19921875" style="56" customWidth="1"/>
    <col min="1018" max="1018" width="19.19921875" style="56" customWidth="1"/>
    <col min="1019" max="1267" width="8.796875" style="56"/>
    <col min="1268" max="1268" width="16.19921875" style="56" customWidth="1"/>
    <col min="1269" max="1269" width="72.19921875" style="56" customWidth="1"/>
    <col min="1270" max="1270" width="13.8984375" style="56" customWidth="1"/>
    <col min="1271" max="1271" width="13.69921875" style="56" customWidth="1"/>
    <col min="1272" max="1273" width="13.19921875" style="56" customWidth="1"/>
    <col min="1274" max="1274" width="19.19921875" style="56" customWidth="1"/>
    <col min="1275" max="1523" width="8.796875" style="56"/>
    <col min="1524" max="1524" width="16.19921875" style="56" customWidth="1"/>
    <col min="1525" max="1525" width="72.19921875" style="56" customWidth="1"/>
    <col min="1526" max="1526" width="13.8984375" style="56" customWidth="1"/>
    <col min="1527" max="1527" width="13.69921875" style="56" customWidth="1"/>
    <col min="1528" max="1529" width="13.19921875" style="56" customWidth="1"/>
    <col min="1530" max="1530" width="19.19921875" style="56" customWidth="1"/>
    <col min="1531" max="1779" width="8.796875" style="56"/>
    <col min="1780" max="1780" width="16.19921875" style="56" customWidth="1"/>
    <col min="1781" max="1781" width="72.19921875" style="56" customWidth="1"/>
    <col min="1782" max="1782" width="13.8984375" style="56" customWidth="1"/>
    <col min="1783" max="1783" width="13.69921875" style="56" customWidth="1"/>
    <col min="1784" max="1785" width="13.19921875" style="56" customWidth="1"/>
    <col min="1786" max="1786" width="19.19921875" style="56" customWidth="1"/>
    <col min="1787" max="2035" width="8.796875" style="56"/>
    <col min="2036" max="2036" width="16.19921875" style="56" customWidth="1"/>
    <col min="2037" max="2037" width="72.19921875" style="56" customWidth="1"/>
    <col min="2038" max="2038" width="13.8984375" style="56" customWidth="1"/>
    <col min="2039" max="2039" width="13.69921875" style="56" customWidth="1"/>
    <col min="2040" max="2041" width="13.19921875" style="56" customWidth="1"/>
    <col min="2042" max="2042" width="19.19921875" style="56" customWidth="1"/>
    <col min="2043" max="2291" width="8.796875" style="56"/>
    <col min="2292" max="2292" width="16.19921875" style="56" customWidth="1"/>
    <col min="2293" max="2293" width="72.19921875" style="56" customWidth="1"/>
    <col min="2294" max="2294" width="13.8984375" style="56" customWidth="1"/>
    <col min="2295" max="2295" width="13.69921875" style="56" customWidth="1"/>
    <col min="2296" max="2297" width="13.19921875" style="56" customWidth="1"/>
    <col min="2298" max="2298" width="19.19921875" style="56" customWidth="1"/>
    <col min="2299" max="2547" width="8.796875" style="56"/>
    <col min="2548" max="2548" width="16.19921875" style="56" customWidth="1"/>
    <col min="2549" max="2549" width="72.19921875" style="56" customWidth="1"/>
    <col min="2550" max="2550" width="13.8984375" style="56" customWidth="1"/>
    <col min="2551" max="2551" width="13.69921875" style="56" customWidth="1"/>
    <col min="2552" max="2553" width="13.19921875" style="56" customWidth="1"/>
    <col min="2554" max="2554" width="19.19921875" style="56" customWidth="1"/>
    <col min="2555" max="2803" width="8.796875" style="56"/>
    <col min="2804" max="2804" width="16.19921875" style="56" customWidth="1"/>
    <col min="2805" max="2805" width="72.19921875" style="56" customWidth="1"/>
    <col min="2806" max="2806" width="13.8984375" style="56" customWidth="1"/>
    <col min="2807" max="2807" width="13.69921875" style="56" customWidth="1"/>
    <col min="2808" max="2809" width="13.19921875" style="56" customWidth="1"/>
    <col min="2810" max="2810" width="19.19921875" style="56" customWidth="1"/>
    <col min="2811" max="3059" width="8.796875" style="56"/>
    <col min="3060" max="3060" width="16.19921875" style="56" customWidth="1"/>
    <col min="3061" max="3061" width="72.19921875" style="56" customWidth="1"/>
    <col min="3062" max="3062" width="13.8984375" style="56" customWidth="1"/>
    <col min="3063" max="3063" width="13.69921875" style="56" customWidth="1"/>
    <col min="3064" max="3065" width="13.19921875" style="56" customWidth="1"/>
    <col min="3066" max="3066" width="19.19921875" style="56" customWidth="1"/>
    <col min="3067" max="3315" width="8.796875" style="56"/>
    <col min="3316" max="3316" width="16.19921875" style="56" customWidth="1"/>
    <col min="3317" max="3317" width="72.19921875" style="56" customWidth="1"/>
    <col min="3318" max="3318" width="13.8984375" style="56" customWidth="1"/>
    <col min="3319" max="3319" width="13.69921875" style="56" customWidth="1"/>
    <col min="3320" max="3321" width="13.19921875" style="56" customWidth="1"/>
    <col min="3322" max="3322" width="19.19921875" style="56" customWidth="1"/>
    <col min="3323" max="3571" width="8.796875" style="56"/>
    <col min="3572" max="3572" width="16.19921875" style="56" customWidth="1"/>
    <col min="3573" max="3573" width="72.19921875" style="56" customWidth="1"/>
    <col min="3574" max="3574" width="13.8984375" style="56" customWidth="1"/>
    <col min="3575" max="3575" width="13.69921875" style="56" customWidth="1"/>
    <col min="3576" max="3577" width="13.19921875" style="56" customWidth="1"/>
    <col min="3578" max="3578" width="19.19921875" style="56" customWidth="1"/>
    <col min="3579" max="3827" width="8.796875" style="56"/>
    <col min="3828" max="3828" width="16.19921875" style="56" customWidth="1"/>
    <col min="3829" max="3829" width="72.19921875" style="56" customWidth="1"/>
    <col min="3830" max="3830" width="13.8984375" style="56" customWidth="1"/>
    <col min="3831" max="3831" width="13.69921875" style="56" customWidth="1"/>
    <col min="3832" max="3833" width="13.19921875" style="56" customWidth="1"/>
    <col min="3834" max="3834" width="19.19921875" style="56" customWidth="1"/>
    <col min="3835" max="4083" width="8.796875" style="56"/>
    <col min="4084" max="4084" width="16.19921875" style="56" customWidth="1"/>
    <col min="4085" max="4085" width="72.19921875" style="56" customWidth="1"/>
    <col min="4086" max="4086" width="13.8984375" style="56" customWidth="1"/>
    <col min="4087" max="4087" width="13.69921875" style="56" customWidth="1"/>
    <col min="4088" max="4089" width="13.19921875" style="56" customWidth="1"/>
    <col min="4090" max="4090" width="19.19921875" style="56" customWidth="1"/>
    <col min="4091" max="4339" width="8.796875" style="56"/>
    <col min="4340" max="4340" width="16.19921875" style="56" customWidth="1"/>
    <col min="4341" max="4341" width="72.19921875" style="56" customWidth="1"/>
    <col min="4342" max="4342" width="13.8984375" style="56" customWidth="1"/>
    <col min="4343" max="4343" width="13.69921875" style="56" customWidth="1"/>
    <col min="4344" max="4345" width="13.19921875" style="56" customWidth="1"/>
    <col min="4346" max="4346" width="19.19921875" style="56" customWidth="1"/>
    <col min="4347" max="4595" width="8.796875" style="56"/>
    <col min="4596" max="4596" width="16.19921875" style="56" customWidth="1"/>
    <col min="4597" max="4597" width="72.19921875" style="56" customWidth="1"/>
    <col min="4598" max="4598" width="13.8984375" style="56" customWidth="1"/>
    <col min="4599" max="4599" width="13.69921875" style="56" customWidth="1"/>
    <col min="4600" max="4601" width="13.19921875" style="56" customWidth="1"/>
    <col min="4602" max="4602" width="19.19921875" style="56" customWidth="1"/>
    <col min="4603" max="4851" width="8.796875" style="56"/>
    <col min="4852" max="4852" width="16.19921875" style="56" customWidth="1"/>
    <col min="4853" max="4853" width="72.19921875" style="56" customWidth="1"/>
    <col min="4854" max="4854" width="13.8984375" style="56" customWidth="1"/>
    <col min="4855" max="4855" width="13.69921875" style="56" customWidth="1"/>
    <col min="4856" max="4857" width="13.19921875" style="56" customWidth="1"/>
    <col min="4858" max="4858" width="19.19921875" style="56" customWidth="1"/>
    <col min="4859" max="5107" width="8.796875" style="56"/>
    <col min="5108" max="5108" width="16.19921875" style="56" customWidth="1"/>
    <col min="5109" max="5109" width="72.19921875" style="56" customWidth="1"/>
    <col min="5110" max="5110" width="13.8984375" style="56" customWidth="1"/>
    <col min="5111" max="5111" width="13.69921875" style="56" customWidth="1"/>
    <col min="5112" max="5113" width="13.19921875" style="56" customWidth="1"/>
    <col min="5114" max="5114" width="19.19921875" style="56" customWidth="1"/>
    <col min="5115" max="5363" width="8.796875" style="56"/>
    <col min="5364" max="5364" width="16.19921875" style="56" customWidth="1"/>
    <col min="5365" max="5365" width="72.19921875" style="56" customWidth="1"/>
    <col min="5366" max="5366" width="13.8984375" style="56" customWidth="1"/>
    <col min="5367" max="5367" width="13.69921875" style="56" customWidth="1"/>
    <col min="5368" max="5369" width="13.19921875" style="56" customWidth="1"/>
    <col min="5370" max="5370" width="19.19921875" style="56" customWidth="1"/>
    <col min="5371" max="5619" width="8.796875" style="56"/>
    <col min="5620" max="5620" width="16.19921875" style="56" customWidth="1"/>
    <col min="5621" max="5621" width="72.19921875" style="56" customWidth="1"/>
    <col min="5622" max="5622" width="13.8984375" style="56" customWidth="1"/>
    <col min="5623" max="5623" width="13.69921875" style="56" customWidth="1"/>
    <col min="5624" max="5625" width="13.19921875" style="56" customWidth="1"/>
    <col min="5626" max="5626" width="19.19921875" style="56" customWidth="1"/>
    <col min="5627" max="5875" width="8.796875" style="56"/>
    <col min="5876" max="5876" width="16.19921875" style="56" customWidth="1"/>
    <col min="5877" max="5877" width="72.19921875" style="56" customWidth="1"/>
    <col min="5878" max="5878" width="13.8984375" style="56" customWidth="1"/>
    <col min="5879" max="5879" width="13.69921875" style="56" customWidth="1"/>
    <col min="5880" max="5881" width="13.19921875" style="56" customWidth="1"/>
    <col min="5882" max="5882" width="19.19921875" style="56" customWidth="1"/>
    <col min="5883" max="6131" width="8.796875" style="56"/>
    <col min="6132" max="6132" width="16.19921875" style="56" customWidth="1"/>
    <col min="6133" max="6133" width="72.19921875" style="56" customWidth="1"/>
    <col min="6134" max="6134" width="13.8984375" style="56" customWidth="1"/>
    <col min="6135" max="6135" width="13.69921875" style="56" customWidth="1"/>
    <col min="6136" max="6137" width="13.19921875" style="56" customWidth="1"/>
    <col min="6138" max="6138" width="19.19921875" style="56" customWidth="1"/>
    <col min="6139" max="6387" width="8.796875" style="56"/>
    <col min="6388" max="6388" width="16.19921875" style="56" customWidth="1"/>
    <col min="6389" max="6389" width="72.19921875" style="56" customWidth="1"/>
    <col min="6390" max="6390" width="13.8984375" style="56" customWidth="1"/>
    <col min="6391" max="6391" width="13.69921875" style="56" customWidth="1"/>
    <col min="6392" max="6393" width="13.19921875" style="56" customWidth="1"/>
    <col min="6394" max="6394" width="19.19921875" style="56" customWidth="1"/>
    <col min="6395" max="6643" width="8.796875" style="56"/>
    <col min="6644" max="6644" width="16.19921875" style="56" customWidth="1"/>
    <col min="6645" max="6645" width="72.19921875" style="56" customWidth="1"/>
    <col min="6646" max="6646" width="13.8984375" style="56" customWidth="1"/>
    <col min="6647" max="6647" width="13.69921875" style="56" customWidth="1"/>
    <col min="6648" max="6649" width="13.19921875" style="56" customWidth="1"/>
    <col min="6650" max="6650" width="19.19921875" style="56" customWidth="1"/>
    <col min="6651" max="6899" width="8.796875" style="56"/>
    <col min="6900" max="6900" width="16.19921875" style="56" customWidth="1"/>
    <col min="6901" max="6901" width="72.19921875" style="56" customWidth="1"/>
    <col min="6902" max="6902" width="13.8984375" style="56" customWidth="1"/>
    <col min="6903" max="6903" width="13.69921875" style="56" customWidth="1"/>
    <col min="6904" max="6905" width="13.19921875" style="56" customWidth="1"/>
    <col min="6906" max="6906" width="19.19921875" style="56" customWidth="1"/>
    <col min="6907" max="7155" width="8.796875" style="56"/>
    <col min="7156" max="7156" width="16.19921875" style="56" customWidth="1"/>
    <col min="7157" max="7157" width="72.19921875" style="56" customWidth="1"/>
    <col min="7158" max="7158" width="13.8984375" style="56" customWidth="1"/>
    <col min="7159" max="7159" width="13.69921875" style="56" customWidth="1"/>
    <col min="7160" max="7161" width="13.19921875" style="56" customWidth="1"/>
    <col min="7162" max="7162" width="19.19921875" style="56" customWidth="1"/>
    <col min="7163" max="7411" width="8.796875" style="56"/>
    <col min="7412" max="7412" width="16.19921875" style="56" customWidth="1"/>
    <col min="7413" max="7413" width="72.19921875" style="56" customWidth="1"/>
    <col min="7414" max="7414" width="13.8984375" style="56" customWidth="1"/>
    <col min="7415" max="7415" width="13.69921875" style="56" customWidth="1"/>
    <col min="7416" max="7417" width="13.19921875" style="56" customWidth="1"/>
    <col min="7418" max="7418" width="19.19921875" style="56" customWidth="1"/>
    <col min="7419" max="7667" width="8.796875" style="56"/>
    <col min="7668" max="7668" width="16.19921875" style="56" customWidth="1"/>
    <col min="7669" max="7669" width="72.19921875" style="56" customWidth="1"/>
    <col min="7670" max="7670" width="13.8984375" style="56" customWidth="1"/>
    <col min="7671" max="7671" width="13.69921875" style="56" customWidth="1"/>
    <col min="7672" max="7673" width="13.19921875" style="56" customWidth="1"/>
    <col min="7674" max="7674" width="19.19921875" style="56" customWidth="1"/>
    <col min="7675" max="7923" width="8.796875" style="56"/>
    <col min="7924" max="7924" width="16.19921875" style="56" customWidth="1"/>
    <col min="7925" max="7925" width="72.19921875" style="56" customWidth="1"/>
    <col min="7926" max="7926" width="13.8984375" style="56" customWidth="1"/>
    <col min="7927" max="7927" width="13.69921875" style="56" customWidth="1"/>
    <col min="7928" max="7929" width="13.19921875" style="56" customWidth="1"/>
    <col min="7930" max="7930" width="19.19921875" style="56" customWidth="1"/>
    <col min="7931" max="8179" width="8.796875" style="56"/>
    <col min="8180" max="8180" width="16.19921875" style="56" customWidth="1"/>
    <col min="8181" max="8181" width="72.19921875" style="56" customWidth="1"/>
    <col min="8182" max="8182" width="13.8984375" style="56" customWidth="1"/>
    <col min="8183" max="8183" width="13.69921875" style="56" customWidth="1"/>
    <col min="8184" max="8185" width="13.19921875" style="56" customWidth="1"/>
    <col min="8186" max="8186" width="19.19921875" style="56" customWidth="1"/>
    <col min="8187" max="8435" width="8.796875" style="56"/>
    <col min="8436" max="8436" width="16.19921875" style="56" customWidth="1"/>
    <col min="8437" max="8437" width="72.19921875" style="56" customWidth="1"/>
    <col min="8438" max="8438" width="13.8984375" style="56" customWidth="1"/>
    <col min="8439" max="8439" width="13.69921875" style="56" customWidth="1"/>
    <col min="8440" max="8441" width="13.19921875" style="56" customWidth="1"/>
    <col min="8442" max="8442" width="19.19921875" style="56" customWidth="1"/>
    <col min="8443" max="8691" width="8.796875" style="56"/>
    <col min="8692" max="8692" width="16.19921875" style="56" customWidth="1"/>
    <col min="8693" max="8693" width="72.19921875" style="56" customWidth="1"/>
    <col min="8694" max="8694" width="13.8984375" style="56" customWidth="1"/>
    <col min="8695" max="8695" width="13.69921875" style="56" customWidth="1"/>
    <col min="8696" max="8697" width="13.19921875" style="56" customWidth="1"/>
    <col min="8698" max="8698" width="19.19921875" style="56" customWidth="1"/>
    <col min="8699" max="8947" width="8.796875" style="56"/>
    <col min="8948" max="8948" width="16.19921875" style="56" customWidth="1"/>
    <col min="8949" max="8949" width="72.19921875" style="56" customWidth="1"/>
    <col min="8950" max="8950" width="13.8984375" style="56" customWidth="1"/>
    <col min="8951" max="8951" width="13.69921875" style="56" customWidth="1"/>
    <col min="8952" max="8953" width="13.19921875" style="56" customWidth="1"/>
    <col min="8954" max="8954" width="19.19921875" style="56" customWidth="1"/>
    <col min="8955" max="9203" width="8.796875" style="56"/>
    <col min="9204" max="9204" width="16.19921875" style="56" customWidth="1"/>
    <col min="9205" max="9205" width="72.19921875" style="56" customWidth="1"/>
    <col min="9206" max="9206" width="13.8984375" style="56" customWidth="1"/>
    <col min="9207" max="9207" width="13.69921875" style="56" customWidth="1"/>
    <col min="9208" max="9209" width="13.19921875" style="56" customWidth="1"/>
    <col min="9210" max="9210" width="19.19921875" style="56" customWidth="1"/>
    <col min="9211" max="9459" width="8.796875" style="56"/>
    <col min="9460" max="9460" width="16.19921875" style="56" customWidth="1"/>
    <col min="9461" max="9461" width="72.19921875" style="56" customWidth="1"/>
    <col min="9462" max="9462" width="13.8984375" style="56" customWidth="1"/>
    <col min="9463" max="9463" width="13.69921875" style="56" customWidth="1"/>
    <col min="9464" max="9465" width="13.19921875" style="56" customWidth="1"/>
    <col min="9466" max="9466" width="19.19921875" style="56" customWidth="1"/>
    <col min="9467" max="9715" width="8.796875" style="56"/>
    <col min="9716" max="9716" width="16.19921875" style="56" customWidth="1"/>
    <col min="9717" max="9717" width="72.19921875" style="56" customWidth="1"/>
    <col min="9718" max="9718" width="13.8984375" style="56" customWidth="1"/>
    <col min="9719" max="9719" width="13.69921875" style="56" customWidth="1"/>
    <col min="9720" max="9721" width="13.19921875" style="56" customWidth="1"/>
    <col min="9722" max="9722" width="19.19921875" style="56" customWidth="1"/>
    <col min="9723" max="9971" width="8.796875" style="56"/>
    <col min="9972" max="9972" width="16.19921875" style="56" customWidth="1"/>
    <col min="9973" max="9973" width="72.19921875" style="56" customWidth="1"/>
    <col min="9974" max="9974" width="13.8984375" style="56" customWidth="1"/>
    <col min="9975" max="9975" width="13.69921875" style="56" customWidth="1"/>
    <col min="9976" max="9977" width="13.19921875" style="56" customWidth="1"/>
    <col min="9978" max="9978" width="19.19921875" style="56" customWidth="1"/>
    <col min="9979" max="10227" width="8.796875" style="56"/>
    <col min="10228" max="10228" width="16.19921875" style="56" customWidth="1"/>
    <col min="10229" max="10229" width="72.19921875" style="56" customWidth="1"/>
    <col min="10230" max="10230" width="13.8984375" style="56" customWidth="1"/>
    <col min="10231" max="10231" width="13.69921875" style="56" customWidth="1"/>
    <col min="10232" max="10233" width="13.19921875" style="56" customWidth="1"/>
    <col min="10234" max="10234" width="19.19921875" style="56" customWidth="1"/>
    <col min="10235" max="10483" width="8.796875" style="56"/>
    <col min="10484" max="10484" width="16.19921875" style="56" customWidth="1"/>
    <col min="10485" max="10485" width="72.19921875" style="56" customWidth="1"/>
    <col min="10486" max="10486" width="13.8984375" style="56" customWidth="1"/>
    <col min="10487" max="10487" width="13.69921875" style="56" customWidth="1"/>
    <col min="10488" max="10489" width="13.19921875" style="56" customWidth="1"/>
    <col min="10490" max="10490" width="19.19921875" style="56" customWidth="1"/>
    <col min="10491" max="10739" width="8.796875" style="56"/>
    <col min="10740" max="10740" width="16.19921875" style="56" customWidth="1"/>
    <col min="10741" max="10741" width="72.19921875" style="56" customWidth="1"/>
    <col min="10742" max="10742" width="13.8984375" style="56" customWidth="1"/>
    <col min="10743" max="10743" width="13.69921875" style="56" customWidth="1"/>
    <col min="10744" max="10745" width="13.19921875" style="56" customWidth="1"/>
    <col min="10746" max="10746" width="19.19921875" style="56" customWidth="1"/>
    <col min="10747" max="10995" width="8.796875" style="56"/>
    <col min="10996" max="10996" width="16.19921875" style="56" customWidth="1"/>
    <col min="10997" max="10997" width="72.19921875" style="56" customWidth="1"/>
    <col min="10998" max="10998" width="13.8984375" style="56" customWidth="1"/>
    <col min="10999" max="10999" width="13.69921875" style="56" customWidth="1"/>
    <col min="11000" max="11001" width="13.19921875" style="56" customWidth="1"/>
    <col min="11002" max="11002" width="19.19921875" style="56" customWidth="1"/>
    <col min="11003" max="11251" width="8.796875" style="56"/>
    <col min="11252" max="11252" width="16.19921875" style="56" customWidth="1"/>
    <col min="11253" max="11253" width="72.19921875" style="56" customWidth="1"/>
    <col min="11254" max="11254" width="13.8984375" style="56" customWidth="1"/>
    <col min="11255" max="11255" width="13.69921875" style="56" customWidth="1"/>
    <col min="11256" max="11257" width="13.19921875" style="56" customWidth="1"/>
    <col min="11258" max="11258" width="19.19921875" style="56" customWidth="1"/>
    <col min="11259" max="11507" width="8.796875" style="56"/>
    <col min="11508" max="11508" width="16.19921875" style="56" customWidth="1"/>
    <col min="11509" max="11509" width="72.19921875" style="56" customWidth="1"/>
    <col min="11510" max="11510" width="13.8984375" style="56" customWidth="1"/>
    <col min="11511" max="11511" width="13.69921875" style="56" customWidth="1"/>
    <col min="11512" max="11513" width="13.19921875" style="56" customWidth="1"/>
    <col min="11514" max="11514" width="19.19921875" style="56" customWidth="1"/>
    <col min="11515" max="11763" width="8.796875" style="56"/>
    <col min="11764" max="11764" width="16.19921875" style="56" customWidth="1"/>
    <col min="11765" max="11765" width="72.19921875" style="56" customWidth="1"/>
    <col min="11766" max="11766" width="13.8984375" style="56" customWidth="1"/>
    <col min="11767" max="11767" width="13.69921875" style="56" customWidth="1"/>
    <col min="11768" max="11769" width="13.19921875" style="56" customWidth="1"/>
    <col min="11770" max="11770" width="19.19921875" style="56" customWidth="1"/>
    <col min="11771" max="12019" width="8.796875" style="56"/>
    <col min="12020" max="12020" width="16.19921875" style="56" customWidth="1"/>
    <col min="12021" max="12021" width="72.19921875" style="56" customWidth="1"/>
    <col min="12022" max="12022" width="13.8984375" style="56" customWidth="1"/>
    <col min="12023" max="12023" width="13.69921875" style="56" customWidth="1"/>
    <col min="12024" max="12025" width="13.19921875" style="56" customWidth="1"/>
    <col min="12026" max="12026" width="19.19921875" style="56" customWidth="1"/>
    <col min="12027" max="12275" width="8.796875" style="56"/>
    <col min="12276" max="12276" width="16.19921875" style="56" customWidth="1"/>
    <col min="12277" max="12277" width="72.19921875" style="56" customWidth="1"/>
    <col min="12278" max="12278" width="13.8984375" style="56" customWidth="1"/>
    <col min="12279" max="12279" width="13.69921875" style="56" customWidth="1"/>
    <col min="12280" max="12281" width="13.19921875" style="56" customWidth="1"/>
    <col min="12282" max="12282" width="19.19921875" style="56" customWidth="1"/>
    <col min="12283" max="12531" width="8.796875" style="56"/>
    <col min="12532" max="12532" width="16.19921875" style="56" customWidth="1"/>
    <col min="12533" max="12533" width="72.19921875" style="56" customWidth="1"/>
    <col min="12534" max="12534" width="13.8984375" style="56" customWidth="1"/>
    <col min="12535" max="12535" width="13.69921875" style="56" customWidth="1"/>
    <col min="12536" max="12537" width="13.19921875" style="56" customWidth="1"/>
    <col min="12538" max="12538" width="19.19921875" style="56" customWidth="1"/>
    <col min="12539" max="12787" width="8.796875" style="56"/>
    <col min="12788" max="12788" width="16.19921875" style="56" customWidth="1"/>
    <col min="12789" max="12789" width="72.19921875" style="56" customWidth="1"/>
    <col min="12790" max="12790" width="13.8984375" style="56" customWidth="1"/>
    <col min="12791" max="12791" width="13.69921875" style="56" customWidth="1"/>
    <col min="12792" max="12793" width="13.19921875" style="56" customWidth="1"/>
    <col min="12794" max="12794" width="19.19921875" style="56" customWidth="1"/>
    <col min="12795" max="13043" width="8.796875" style="56"/>
    <col min="13044" max="13044" width="16.19921875" style="56" customWidth="1"/>
    <col min="13045" max="13045" width="72.19921875" style="56" customWidth="1"/>
    <col min="13046" max="13046" width="13.8984375" style="56" customWidth="1"/>
    <col min="13047" max="13047" width="13.69921875" style="56" customWidth="1"/>
    <col min="13048" max="13049" width="13.19921875" style="56" customWidth="1"/>
    <col min="13050" max="13050" width="19.19921875" style="56" customWidth="1"/>
    <col min="13051" max="13299" width="8.796875" style="56"/>
    <col min="13300" max="13300" width="16.19921875" style="56" customWidth="1"/>
    <col min="13301" max="13301" width="72.19921875" style="56" customWidth="1"/>
    <col min="13302" max="13302" width="13.8984375" style="56" customWidth="1"/>
    <col min="13303" max="13303" width="13.69921875" style="56" customWidth="1"/>
    <col min="13304" max="13305" width="13.19921875" style="56" customWidth="1"/>
    <col min="13306" max="13306" width="19.19921875" style="56" customWidth="1"/>
    <col min="13307" max="13555" width="8.796875" style="56"/>
    <col min="13556" max="13556" width="16.19921875" style="56" customWidth="1"/>
    <col min="13557" max="13557" width="72.19921875" style="56" customWidth="1"/>
    <col min="13558" max="13558" width="13.8984375" style="56" customWidth="1"/>
    <col min="13559" max="13559" width="13.69921875" style="56" customWidth="1"/>
    <col min="13560" max="13561" width="13.19921875" style="56" customWidth="1"/>
    <col min="13562" max="13562" width="19.19921875" style="56" customWidth="1"/>
    <col min="13563" max="13811" width="8.796875" style="56"/>
    <col min="13812" max="13812" width="16.19921875" style="56" customWidth="1"/>
    <col min="13813" max="13813" width="72.19921875" style="56" customWidth="1"/>
    <col min="13814" max="13814" width="13.8984375" style="56" customWidth="1"/>
    <col min="13815" max="13815" width="13.69921875" style="56" customWidth="1"/>
    <col min="13816" max="13817" width="13.19921875" style="56" customWidth="1"/>
    <col min="13818" max="13818" width="19.19921875" style="56" customWidth="1"/>
    <col min="13819" max="14067" width="8.796875" style="56"/>
    <col min="14068" max="14068" width="16.19921875" style="56" customWidth="1"/>
    <col min="14069" max="14069" width="72.19921875" style="56" customWidth="1"/>
    <col min="14070" max="14070" width="13.8984375" style="56" customWidth="1"/>
    <col min="14071" max="14071" width="13.69921875" style="56" customWidth="1"/>
    <col min="14072" max="14073" width="13.19921875" style="56" customWidth="1"/>
    <col min="14074" max="14074" width="19.19921875" style="56" customWidth="1"/>
    <col min="14075" max="14323" width="8.796875" style="56"/>
    <col min="14324" max="14324" width="16.19921875" style="56" customWidth="1"/>
    <col min="14325" max="14325" width="72.19921875" style="56" customWidth="1"/>
    <col min="14326" max="14326" width="13.8984375" style="56" customWidth="1"/>
    <col min="14327" max="14327" width="13.69921875" style="56" customWidth="1"/>
    <col min="14328" max="14329" width="13.19921875" style="56" customWidth="1"/>
    <col min="14330" max="14330" width="19.19921875" style="56" customWidth="1"/>
    <col min="14331" max="14579" width="8.796875" style="56"/>
    <col min="14580" max="14580" width="16.19921875" style="56" customWidth="1"/>
    <col min="14581" max="14581" width="72.19921875" style="56" customWidth="1"/>
    <col min="14582" max="14582" width="13.8984375" style="56" customWidth="1"/>
    <col min="14583" max="14583" width="13.69921875" style="56" customWidth="1"/>
    <col min="14584" max="14585" width="13.19921875" style="56" customWidth="1"/>
    <col min="14586" max="14586" width="19.19921875" style="56" customWidth="1"/>
    <col min="14587" max="14835" width="8.796875" style="56"/>
    <col min="14836" max="14836" width="16.19921875" style="56" customWidth="1"/>
    <col min="14837" max="14837" width="72.19921875" style="56" customWidth="1"/>
    <col min="14838" max="14838" width="13.8984375" style="56" customWidth="1"/>
    <col min="14839" max="14839" width="13.69921875" style="56" customWidth="1"/>
    <col min="14840" max="14841" width="13.19921875" style="56" customWidth="1"/>
    <col min="14842" max="14842" width="19.19921875" style="56" customWidth="1"/>
    <col min="14843" max="15091" width="8.796875" style="56"/>
    <col min="15092" max="15092" width="16.19921875" style="56" customWidth="1"/>
    <col min="15093" max="15093" width="72.19921875" style="56" customWidth="1"/>
    <col min="15094" max="15094" width="13.8984375" style="56" customWidth="1"/>
    <col min="15095" max="15095" width="13.69921875" style="56" customWidth="1"/>
    <col min="15096" max="15097" width="13.19921875" style="56" customWidth="1"/>
    <col min="15098" max="15098" width="19.19921875" style="56" customWidth="1"/>
    <col min="15099" max="15347" width="8.796875" style="56"/>
    <col min="15348" max="15348" width="16.19921875" style="56" customWidth="1"/>
    <col min="15349" max="15349" width="72.19921875" style="56" customWidth="1"/>
    <col min="15350" max="15350" width="13.8984375" style="56" customWidth="1"/>
    <col min="15351" max="15351" width="13.69921875" style="56" customWidth="1"/>
    <col min="15352" max="15353" width="13.19921875" style="56" customWidth="1"/>
    <col min="15354" max="15354" width="19.19921875" style="56" customWidth="1"/>
    <col min="15355" max="15603" width="8.796875" style="56"/>
    <col min="15604" max="15604" width="16.19921875" style="56" customWidth="1"/>
    <col min="15605" max="15605" width="72.19921875" style="56" customWidth="1"/>
    <col min="15606" max="15606" width="13.8984375" style="56" customWidth="1"/>
    <col min="15607" max="15607" width="13.69921875" style="56" customWidth="1"/>
    <col min="15608" max="15609" width="13.19921875" style="56" customWidth="1"/>
    <col min="15610" max="15610" width="19.19921875" style="56" customWidth="1"/>
    <col min="15611" max="15859" width="8.796875" style="56"/>
    <col min="15860" max="15860" width="16.19921875" style="56" customWidth="1"/>
    <col min="15861" max="15861" width="72.19921875" style="56" customWidth="1"/>
    <col min="15862" max="15862" width="13.8984375" style="56" customWidth="1"/>
    <col min="15863" max="15863" width="13.69921875" style="56" customWidth="1"/>
    <col min="15864" max="15865" width="13.19921875" style="56" customWidth="1"/>
    <col min="15866" max="15866" width="19.19921875" style="56" customWidth="1"/>
    <col min="15867" max="16115" width="8.796875" style="56"/>
    <col min="16116" max="16116" width="16.19921875" style="56" customWidth="1"/>
    <col min="16117" max="16117" width="72.19921875" style="56" customWidth="1"/>
    <col min="16118" max="16118" width="13.8984375" style="56" customWidth="1"/>
    <col min="16119" max="16119" width="13.69921875" style="56" customWidth="1"/>
    <col min="16120" max="16121" width="13.19921875" style="56" customWidth="1"/>
    <col min="16122" max="16122" width="19.19921875" style="56" customWidth="1"/>
    <col min="16123" max="16380" width="8.796875" style="56"/>
    <col min="16381" max="16384" width="9.09765625" style="56" customWidth="1"/>
  </cols>
  <sheetData>
    <row r="1" spans="1:10" ht="19.2" customHeight="1" thickBot="1" x14ac:dyDescent="0.45">
      <c r="A1" s="105" t="s">
        <v>52</v>
      </c>
      <c r="B1" s="105"/>
      <c r="C1" s="105"/>
      <c r="D1" s="105"/>
      <c r="E1" s="105"/>
      <c r="F1" s="105"/>
      <c r="G1" s="105"/>
      <c r="H1" s="105"/>
      <c r="I1" s="105"/>
    </row>
    <row r="2" spans="1:10" ht="19.2" customHeight="1" x14ac:dyDescent="0.35">
      <c r="A2" s="106" t="s">
        <v>53</v>
      </c>
      <c r="B2" s="107"/>
      <c r="C2" s="108"/>
      <c r="D2" s="112" t="s">
        <v>6</v>
      </c>
      <c r="E2" s="112"/>
      <c r="F2" s="112"/>
      <c r="G2" s="112"/>
      <c r="H2" s="112"/>
      <c r="I2" s="113" t="s">
        <v>5</v>
      </c>
    </row>
    <row r="3" spans="1:10" ht="19.2" customHeight="1" x14ac:dyDescent="0.4">
      <c r="A3" s="109"/>
      <c r="B3" s="110"/>
      <c r="C3" s="111"/>
      <c r="D3" s="4" t="s">
        <v>4</v>
      </c>
      <c r="E3" s="4" t="s">
        <v>3</v>
      </c>
      <c r="F3" s="4" t="s">
        <v>2</v>
      </c>
      <c r="G3" s="3" t="s">
        <v>1</v>
      </c>
      <c r="H3" s="3" t="s">
        <v>0</v>
      </c>
      <c r="I3" s="114"/>
    </row>
    <row r="4" spans="1:10" s="57" customFormat="1" ht="19.2" customHeight="1" x14ac:dyDescent="0.35">
      <c r="A4" s="115" t="s">
        <v>97</v>
      </c>
      <c r="B4" s="116"/>
      <c r="C4" s="117"/>
      <c r="D4" s="63">
        <v>335169</v>
      </c>
      <c r="E4" s="63">
        <v>0</v>
      </c>
      <c r="F4" s="63">
        <v>0</v>
      </c>
      <c r="G4" s="63">
        <v>0</v>
      </c>
      <c r="H4" s="63">
        <v>77720</v>
      </c>
      <c r="I4" s="64">
        <v>412889</v>
      </c>
      <c r="J4" s="56">
        <v>7</v>
      </c>
    </row>
    <row r="5" spans="1:10" ht="19.2" customHeight="1" x14ac:dyDescent="0.35">
      <c r="A5" s="99" t="s">
        <v>98</v>
      </c>
      <c r="B5" s="100"/>
      <c r="C5" s="100"/>
      <c r="D5" s="65">
        <v>238505</v>
      </c>
      <c r="E5" s="65">
        <v>0</v>
      </c>
      <c r="F5" s="65">
        <v>0</v>
      </c>
      <c r="G5" s="65">
        <v>0</v>
      </c>
      <c r="H5" s="65">
        <v>0</v>
      </c>
      <c r="I5" s="66">
        <v>238505</v>
      </c>
      <c r="J5" s="56">
        <v>8</v>
      </c>
    </row>
    <row r="6" spans="1:10" ht="19.2" customHeight="1" x14ac:dyDescent="0.35">
      <c r="A6" s="97" t="s">
        <v>99</v>
      </c>
      <c r="B6" s="98"/>
      <c r="C6" s="98"/>
      <c r="D6" s="67">
        <v>1570050</v>
      </c>
      <c r="E6" s="67">
        <v>0</v>
      </c>
      <c r="F6" s="67">
        <v>0</v>
      </c>
      <c r="G6" s="67">
        <v>0</v>
      </c>
      <c r="H6" s="67">
        <v>0</v>
      </c>
      <c r="I6" s="66">
        <v>1570050</v>
      </c>
      <c r="J6" s="58">
        <v>3</v>
      </c>
    </row>
    <row r="7" spans="1:10" s="59" customFormat="1" ht="19.2" customHeight="1" x14ac:dyDescent="0.35">
      <c r="A7" s="99" t="s">
        <v>101</v>
      </c>
      <c r="B7" s="100"/>
      <c r="C7" s="100"/>
      <c r="D7" s="68">
        <v>92200</v>
      </c>
      <c r="E7" s="68">
        <v>0</v>
      </c>
      <c r="F7" s="68">
        <v>0</v>
      </c>
      <c r="G7" s="68">
        <v>0</v>
      </c>
      <c r="H7" s="68">
        <v>0</v>
      </c>
      <c r="I7" s="69">
        <v>92200</v>
      </c>
      <c r="J7" s="77">
        <v>3</v>
      </c>
    </row>
    <row r="8" spans="1:10" s="57" customFormat="1" ht="19.2" customHeight="1" x14ac:dyDescent="0.4">
      <c r="A8" s="99" t="s">
        <v>102</v>
      </c>
      <c r="B8" s="100"/>
      <c r="C8" s="100"/>
      <c r="D8" s="73">
        <v>92950</v>
      </c>
      <c r="E8" s="73">
        <v>0</v>
      </c>
      <c r="F8" s="73">
        <v>0</v>
      </c>
      <c r="G8" s="73">
        <v>0</v>
      </c>
      <c r="H8" s="73">
        <v>47500</v>
      </c>
      <c r="I8" s="74">
        <v>140450</v>
      </c>
      <c r="J8" s="56">
        <v>6</v>
      </c>
    </row>
    <row r="9" spans="1:10" s="59" customFormat="1" ht="19.2" customHeight="1" thickBot="1" x14ac:dyDescent="0.4">
      <c r="A9" s="101" t="s">
        <v>103</v>
      </c>
      <c r="B9" s="102"/>
      <c r="C9" s="102"/>
      <c r="D9" s="70">
        <v>896557</v>
      </c>
      <c r="E9" s="70">
        <v>0</v>
      </c>
      <c r="F9" s="70">
        <v>0</v>
      </c>
      <c r="G9" s="70">
        <v>0</v>
      </c>
      <c r="H9" s="70">
        <v>7760</v>
      </c>
      <c r="I9" s="71">
        <v>904317</v>
      </c>
      <c r="J9" s="77">
        <v>12</v>
      </c>
    </row>
    <row r="10" spans="1:10" s="57" customFormat="1" ht="19.2" customHeight="1" thickBot="1" x14ac:dyDescent="0.4">
      <c r="A10" s="103" t="s">
        <v>104</v>
      </c>
      <c r="B10" s="104"/>
      <c r="C10" s="104"/>
      <c r="D10" s="72">
        <f>SUM(D4:D9)</f>
        <v>3225431</v>
      </c>
      <c r="E10" s="72">
        <f t="shared" ref="E10:I10" si="0">SUM(E4:E9)</f>
        <v>0</v>
      </c>
      <c r="F10" s="72">
        <f t="shared" si="0"/>
        <v>0</v>
      </c>
      <c r="G10" s="72">
        <f t="shared" si="0"/>
        <v>0</v>
      </c>
      <c r="H10" s="72">
        <f t="shared" si="0"/>
        <v>132980</v>
      </c>
      <c r="I10" s="72">
        <f t="shared" si="0"/>
        <v>3358411</v>
      </c>
      <c r="J10" s="56">
        <f>SUM(J4:J9)</f>
        <v>39</v>
      </c>
    </row>
  </sheetData>
  <mergeCells count="11">
    <mergeCell ref="A5:C5"/>
    <mergeCell ref="A1:I1"/>
    <mergeCell ref="A2:C3"/>
    <mergeCell ref="D2:H2"/>
    <mergeCell ref="I2:I3"/>
    <mergeCell ref="A4:C4"/>
    <mergeCell ref="A6:C6"/>
    <mergeCell ref="A7:C7"/>
    <mergeCell ref="A8:C8"/>
    <mergeCell ref="A9:C9"/>
    <mergeCell ref="A10:C10"/>
  </mergeCells>
  <pageMargins left="0.31496062992125984" right="0.2" top="0.23" bottom="0.2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สรุปโครงการ</vt:lpstr>
      <vt:lpstr>สรุป5แผน</vt:lpstr>
      <vt:lpstr>สรุป5แผน!Print_Titles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MMH</dc:creator>
  <cp:lastModifiedBy>PS MMH</cp:lastModifiedBy>
  <cp:lastPrinted>2021-12-03T09:09:33Z</cp:lastPrinted>
  <dcterms:created xsi:type="dcterms:W3CDTF">2021-12-03T03:42:53Z</dcterms:created>
  <dcterms:modified xsi:type="dcterms:W3CDTF">2021-12-16T08:59:11Z</dcterms:modified>
</cp:coreProperties>
</file>