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แผน\"/>
    </mc:Choice>
  </mc:AlternateContent>
  <bookViews>
    <workbookView xWindow="75" yWindow="105" windowWidth="16320" windowHeight="5790"/>
  </bookViews>
  <sheets>
    <sheet name="สรุปโครงการ" sheetId="1" r:id="rId1"/>
  </sheets>
  <definedNames>
    <definedName name="_xlnm.Print_Titles" localSheetId="0">สรุปโครงการ!$2:$3</definedName>
  </definedNames>
  <calcPr calcId="152511"/>
</workbook>
</file>

<file path=xl/calcChain.xml><?xml version="1.0" encoding="utf-8"?>
<calcChain xmlns="http://schemas.openxmlformats.org/spreadsheetml/2006/main">
  <c r="J56" i="1" l="1"/>
  <c r="K17" i="1"/>
  <c r="K18" i="1"/>
  <c r="K19" i="1"/>
  <c r="K20" i="1"/>
  <c r="K21" i="1"/>
  <c r="K22" i="1"/>
  <c r="K23" i="1"/>
  <c r="K24" i="1"/>
  <c r="K25" i="1"/>
  <c r="K26" i="1"/>
  <c r="K27" i="1"/>
  <c r="K28" i="1"/>
  <c r="K30" i="1"/>
  <c r="K31" i="1"/>
  <c r="K32" i="1"/>
  <c r="K34" i="1"/>
  <c r="K35" i="1"/>
  <c r="K36" i="1"/>
  <c r="K37" i="1"/>
  <c r="K38" i="1"/>
  <c r="K39" i="1"/>
  <c r="K40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I14" i="1" l="1"/>
  <c r="K14" i="1" s="1"/>
  <c r="I55" i="1" l="1"/>
  <c r="K55" i="1" s="1"/>
  <c r="E55" i="1"/>
  <c r="F55" i="1"/>
  <c r="G55" i="1"/>
  <c r="H55" i="1"/>
  <c r="D55" i="1"/>
  <c r="I5" i="1" l="1"/>
  <c r="K5" i="1" s="1"/>
  <c r="I6" i="1"/>
  <c r="K6" i="1" s="1"/>
  <c r="I7" i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5" i="1"/>
  <c r="K15" i="1" s="1"/>
  <c r="E16" i="1"/>
  <c r="F16" i="1"/>
  <c r="G16" i="1"/>
  <c r="H16" i="1"/>
  <c r="E41" i="1" l="1"/>
  <c r="F41" i="1"/>
  <c r="G41" i="1"/>
  <c r="H41" i="1"/>
  <c r="I41" i="1"/>
  <c r="K41" i="1" s="1"/>
  <c r="E33" i="1" l="1"/>
  <c r="F33" i="1"/>
  <c r="G33" i="1"/>
  <c r="H33" i="1"/>
  <c r="I33" i="1"/>
  <c r="K33" i="1" s="1"/>
  <c r="D33" i="1"/>
  <c r="E29" i="1" l="1"/>
  <c r="F29" i="1"/>
  <c r="G29" i="1"/>
  <c r="H29" i="1"/>
  <c r="I29" i="1"/>
  <c r="K29" i="1" s="1"/>
  <c r="D29" i="1"/>
  <c r="D16" i="1" l="1"/>
  <c r="I16" i="1" s="1"/>
  <c r="K16" i="1" s="1"/>
  <c r="K56" i="1" s="1"/>
  <c r="L56" i="1" s="1"/>
  <c r="I4" i="1"/>
  <c r="K4" i="1" s="1"/>
  <c r="D41" i="1" l="1"/>
  <c r="D56" i="1" s="1"/>
  <c r="E56" i="1"/>
  <c r="F56" i="1"/>
  <c r="G56" i="1"/>
  <c r="H56" i="1"/>
  <c r="I56" i="1" l="1"/>
</calcChain>
</file>

<file path=xl/sharedStrings.xml><?xml version="1.0" encoding="utf-8"?>
<sst xmlns="http://schemas.openxmlformats.org/spreadsheetml/2006/main" count="114" uniqueCount="114">
  <si>
    <t>ลำดับ</t>
  </si>
  <si>
    <t>รหัสโครงการ</t>
  </si>
  <si>
    <t>ชื่อโครงการ</t>
  </si>
  <si>
    <t>งบประมาณ</t>
  </si>
  <si>
    <t>รวมงบประมาณ</t>
  </si>
  <si>
    <t>UC</t>
  </si>
  <si>
    <t>สปสช.</t>
  </si>
  <si>
    <t>สสจ.</t>
  </si>
  <si>
    <t>PPA</t>
  </si>
  <si>
    <t>งบ อื่นๆ</t>
  </si>
  <si>
    <t>สรุปโครงการตามแผนปฏิบัติการภายใต้ประเด็นยุทธศาสตร์ คปสอ.แม่เมาะ  ประจำปีงบประมาณ พ.ศ.2562</t>
  </si>
  <si>
    <t>020401</t>
  </si>
  <si>
    <t>โครงการพัฒนาระบบข้อมูลข่าวสารเทคโนโลยี คปสอ.แม่เมาะ</t>
  </si>
  <si>
    <t>020402</t>
  </si>
  <si>
    <t>โครงการพัฒนาระบบกำกับติดตามและประเมินผล</t>
  </si>
  <si>
    <t>020403</t>
  </si>
  <si>
    <t>โครงการ Smart HospitalและHealthcare Accreditation Information Technology (HAIT)</t>
  </si>
  <si>
    <t>020404</t>
  </si>
  <si>
    <t>020405</t>
  </si>
  <si>
    <t>020406</t>
  </si>
  <si>
    <t xml:space="preserve">โครงการพัฒนาระบบบริหารจัดการยาและเวชภัณฑ์มิใช่ยา </t>
  </si>
  <si>
    <t>020407</t>
  </si>
  <si>
    <t>โครงการพัฒนาการบริหารจัดการการพัฒนา PMQA</t>
  </si>
  <si>
    <t>รวม ย.4 ทั้งหมด   7  โครงการ เป็นเงิน</t>
  </si>
  <si>
    <t>020301</t>
  </si>
  <si>
    <t>โครงการพัฒนาระบบบริหารงานกำลังคน คปสอ.แม่เมาะ</t>
  </si>
  <si>
    <t>020302</t>
  </si>
  <si>
    <t>โครงการพัฒนาบุคลากร คปสอ.แม่เมาะ</t>
  </si>
  <si>
    <t>020303</t>
  </si>
  <si>
    <t>โครงการ Happy  Maemoh องค์กรแห่งความสุข</t>
  </si>
  <si>
    <t>รวม ย.3 ทั้งหมด   3   โครงการ เป็นเงิน</t>
  </si>
  <si>
    <t>โครงการพัฒนาการบริหารการเงินการคลัง คปสอ.แม่เมาะปี 2562</t>
  </si>
  <si>
    <t>โครงการการประเมินคุณธรรมและความโปร่งใส ITA. อ.แม่เมาะ</t>
  </si>
  <si>
    <t>020201</t>
  </si>
  <si>
    <t>โครงการพัฒนาระบบบริการservice planสาขา โรคNCD</t>
  </si>
  <si>
    <t>020202</t>
  </si>
  <si>
    <t>โครงการส่งเสริมการใช้ยาอย่างสมเหตุผลและการป้องกันและควบคุมการดื้อยาต้านจุลชีพ อำเภอแม่เมาะ</t>
  </si>
  <si>
    <t>020203</t>
  </si>
  <si>
    <t>โครงการพัฒนาศักยภาพและคุณภาพหน่วยงานอุบัติเหตุและฉุกเฉินEMS คุณภาพ,ECS คุณภาพ,ER  คุณภาพ คปสอ.แม่เมาะ</t>
  </si>
  <si>
    <t>020204</t>
  </si>
  <si>
    <t>โครงการพัฒนาระบบบริการสุขภาพตามService Planสาขาสูติกรรมและทารกแรกเกิด คปสอ.แม่เมาะ</t>
  </si>
  <si>
    <t>020205</t>
  </si>
  <si>
    <t>โครงการพัฒนาระบบการจัดบริการเยี่ยมติดตามเชิงรุกโดยทีมหมอครอบครัว (FCT)และศูนย์ COC คปสอ.แม่เมาะ</t>
  </si>
  <si>
    <t>020206</t>
  </si>
  <si>
    <t>โครงการพัฒนาคุณภาพมาตรฐาน HA และมาตรฐานบริการเฉพาะด้าน</t>
  </si>
  <si>
    <t>020207</t>
  </si>
  <si>
    <t>โครงการจัดตั้งเครือข่ายบริการปฐมภูมิ (primary care cluster) อำเภอแม่เมาะ</t>
  </si>
  <si>
    <t>020208</t>
  </si>
  <si>
    <t>โครงการพัฒนาโรงพยาบาลส่งเสริมสุขภาพตำบล(รพ.สต.ติดดาว) อ.แม่เมาะ</t>
  </si>
  <si>
    <t>020209</t>
  </si>
  <si>
    <t>โครงการพัฒนาระบบการตอบโต้ภาวะฉุกเฉินและภัยสุขภาพ</t>
  </si>
  <si>
    <t>020210</t>
  </si>
  <si>
    <t xml:space="preserve"> โครงการพัฒนางาน พชอ.แม่เมาะ</t>
  </si>
  <si>
    <t>020211</t>
  </si>
  <si>
    <t>โครงการพัฒนา อสมช. ตามกลุ่มวัย คปสอ.แม่เมาะ</t>
  </si>
  <si>
    <t>020101</t>
  </si>
  <si>
    <t>โครงการดูแลและสร้างเสริมสุขภาพกลุ่มวัยแม่และเด็ก</t>
  </si>
  <si>
    <t>020102</t>
  </si>
  <si>
    <t>โครงการส่งเสริมสุขภาพกลุ่มปฐมวัย</t>
  </si>
  <si>
    <t>020103</t>
  </si>
  <si>
    <t>โครงการเสริมสร้างสุขภาพวัยเรียน</t>
  </si>
  <si>
    <t>020104</t>
  </si>
  <si>
    <t>020105</t>
  </si>
  <si>
    <t>โครงการส่งเสริมสุขภาพในวัยทำงาน</t>
  </si>
  <si>
    <t>020106</t>
  </si>
  <si>
    <t>โครงการพัฒนาและสร้างเสริมสุขภาพผู้สูงอายุ</t>
  </si>
  <si>
    <t>02010๗</t>
  </si>
  <si>
    <t>โครงการเฝ้าระวังความปลอดภัยด้านผลิตภัณฑ์สุขภาพและและสถานประกอบการ ในพื้นที่ อำเภอแม่เมาะ</t>
  </si>
  <si>
    <t>0201๐๘</t>
  </si>
  <si>
    <t xml:space="preserve"> โครงการพัฒนาอนามัยสิ่งแวดล้อมตามมาตรฐาน GREEN &amp; CLEAN Hospital</t>
  </si>
  <si>
    <t>020501</t>
  </si>
  <si>
    <t>โครงการให้ความรู้แก่อสม.ในเขต อ.แม่เมาะ เรื่องมลพิษสิ่งแวดล้อม การป้องกันและการปฐมพยาบาล</t>
  </si>
  <si>
    <t>020502</t>
  </si>
  <si>
    <t>โครงการการจัดบริการอาชีวอนามัยสิ่งแวดล้อม</t>
  </si>
  <si>
    <t>020503</t>
  </si>
  <si>
    <t>โครงการพัฒนางานจิตเวช</t>
  </si>
  <si>
    <t>020504</t>
  </si>
  <si>
    <t>โครงการการพัฒนาระบบบริการสุขภาพสาขายาเสพติด</t>
  </si>
  <si>
    <t>020505</t>
  </si>
  <si>
    <t>โครการสื่อสารเพื่อสุขภาพ</t>
  </si>
  <si>
    <t>020506</t>
  </si>
  <si>
    <t>โครงการเด็กน้อยแม่เมาะฟันดี</t>
  </si>
  <si>
    <t>020601</t>
  </si>
  <si>
    <t>โครงการส่งเสริมสุขภาพช่องปากแม่และเด็ก คปสอ.แม่เมาะ</t>
  </si>
  <si>
    <t>020602</t>
  </si>
  <si>
    <t>โครงการพัฒนาบริการทันตสุขภาพและระบบบริการ ในวัยผู้สูงอายุ คปสอ.แม่เมาะ</t>
  </si>
  <si>
    <t>020603</t>
  </si>
  <si>
    <t>โครงการพัฒนาระบบบริการสุขภาพด้านแพทย์แผนไทย</t>
  </si>
  <si>
    <t>020604</t>
  </si>
  <si>
    <t>020605</t>
  </si>
  <si>
    <t>โครงการพัฒนาระบบคุณภาพบริการพยาบาลกลุ่มการพยาบาล รพ.แม่เมาะ</t>
  </si>
  <si>
    <t>รวม แก้ไขปัญหา ทั้งหมด    6   โครงการ เป็นเงิน</t>
  </si>
  <si>
    <t>020109</t>
  </si>
  <si>
    <t xml:space="preserve"> โครงการคัดกรองและบริหารจัดการโรควัณโรค</t>
  </si>
  <si>
    <t>บุรณา ย.1</t>
  </si>
  <si>
    <t>020110</t>
  </si>
  <si>
    <t xml:space="preserve"> โครงการพัฒนาศักยภาพทีม SRRTอำเภอแม่เมาะ </t>
  </si>
  <si>
    <t>รวม ย.2 ทั้งหมด  12  โครงการ เป็นเงิน</t>
  </si>
  <si>
    <t>020212</t>
  </si>
  <si>
    <t>โครงการพัฒนาคุณภาพชีวิตอำเภอแม่เมาะ</t>
  </si>
  <si>
    <t>020111</t>
  </si>
  <si>
    <t>โครงการมหกรรมสุขภาพ อำเภอแม่เมาะสุขภาพดี ปี 2562</t>
  </si>
  <si>
    <t>โครงการดูแลสุขภาพวัยรุ่น</t>
  </si>
  <si>
    <t>020606</t>
  </si>
  <si>
    <t>โครงการพัฒนาระบบบริหารจัดการและบริการผู้ประกันตน โรงพยาบาลส่งเสริมสุขภาพตำบล</t>
  </si>
  <si>
    <t>020112</t>
  </si>
  <si>
    <t>โครงการควบคุมป้องกัน และควบคุมวัณโรคในกลุ่มเสี่ยงผู้สูงอายุติดบ้าน</t>
  </si>
  <si>
    <t>รวม ย.1 ทั้งหมด   12 โครงการ เป็นเงิน</t>
  </si>
  <si>
    <t>รวม บริการ ทั้งหมด  6   โครงการ เป็นเงิน</t>
  </si>
  <si>
    <t>รวมทั้งหมด    46     โครงการ เป็นเงินทั้งหมด</t>
  </si>
  <si>
    <t xml:space="preserve"> โครงการพัฒนาขีดความสามารถการจัดบริการตาม Service plan 4 สาขา</t>
  </si>
  <si>
    <t>ปรับลด</t>
  </si>
  <si>
    <t>ลดลง</t>
  </si>
  <si>
    <t>* ลดกองทุน 3 แสน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</si>
</sst>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  <numFmt numFmtId="189" formatCode="#&quot; &quot;?/?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6"/>
      <name val="Angsana New"/>
      <family val="1"/>
    </font>
    <font>
      <sz val="14"/>
      <color theme="1"/>
      <name val="TH SarabunIT๙"/>
      <family val="2"/>
    </font>
    <font>
      <sz val="14"/>
      <name val="TH SarabunIT๙"/>
      <family val="2"/>
    </font>
    <font>
      <sz val="14"/>
      <color rgb="FF3333FF"/>
      <name val="TH SarabunIT๙"/>
      <family val="2"/>
    </font>
    <font>
      <sz val="14"/>
      <color indexed="8"/>
      <name val="TH SarabunIT๙"/>
      <family val="2"/>
    </font>
    <font>
      <b/>
      <sz val="14"/>
      <color theme="1"/>
      <name val="TH SarabunIT๙"/>
      <family val="2"/>
    </font>
    <font>
      <b/>
      <sz val="14"/>
      <color rgb="FFFF0000"/>
      <name val="TH SarabunIT๙"/>
      <family val="2"/>
    </font>
    <font>
      <b/>
      <sz val="16"/>
      <color theme="1"/>
      <name val="TH SarabunIT๙"/>
      <family val="2"/>
    </font>
    <font>
      <b/>
      <sz val="14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188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188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188" fontId="3" fillId="0" borderId="0" applyFont="0" applyFill="0" applyBorder="0" applyAlignment="0" applyProtection="0"/>
  </cellStyleXfs>
  <cellXfs count="138">
    <xf numFmtId="0" fontId="0" fillId="0" borderId="0" xfId="0"/>
    <xf numFmtId="49" fontId="6" fillId="0" borderId="5" xfId="12" applyNumberFormat="1" applyFont="1" applyFill="1" applyBorder="1" applyAlignment="1">
      <alignment horizontal="center" shrinkToFit="1"/>
    </xf>
    <xf numFmtId="0" fontId="6" fillId="0" borderId="5" xfId="6" applyFont="1" applyBorder="1" applyAlignment="1">
      <alignment vertical="center"/>
    </xf>
    <xf numFmtId="49" fontId="6" fillId="0" borderId="6" xfId="12" applyNumberFormat="1" applyFont="1" applyFill="1" applyBorder="1" applyAlignment="1">
      <alignment horizontal="center" shrinkToFit="1"/>
    </xf>
    <xf numFmtId="0" fontId="6" fillId="0" borderId="6" xfId="6" applyFont="1" applyBorder="1" applyAlignment="1">
      <alignment vertical="center"/>
    </xf>
    <xf numFmtId="0" fontId="6" fillId="0" borderId="6" xfId="6" applyFont="1" applyBorder="1"/>
    <xf numFmtId="0" fontId="6" fillId="5" borderId="6" xfId="12" applyFont="1" applyFill="1" applyBorder="1" applyAlignment="1">
      <alignment wrapText="1"/>
    </xf>
    <xf numFmtId="49" fontId="6" fillId="0" borderId="6" xfId="12" applyNumberFormat="1" applyFont="1" applyFill="1" applyBorder="1" applyAlignment="1">
      <alignment horizontal="center" vertical="center" shrinkToFit="1"/>
    </xf>
    <xf numFmtId="0" fontId="7" fillId="0" borderId="6" xfId="12" applyFont="1" applyFill="1" applyBorder="1" applyAlignment="1">
      <alignment vertical="center" wrapText="1"/>
    </xf>
    <xf numFmtId="49" fontId="6" fillId="0" borderId="7" xfId="12" applyNumberFormat="1" applyFont="1" applyFill="1" applyBorder="1" applyAlignment="1">
      <alignment horizontal="center" shrinkToFit="1"/>
    </xf>
    <xf numFmtId="0" fontId="6" fillId="0" borderId="12" xfId="6" applyFont="1" applyFill="1" applyBorder="1" applyAlignment="1">
      <alignment horizontal="center" shrinkToFit="1"/>
    </xf>
    <xf numFmtId="3" fontId="6" fillId="0" borderId="5" xfId="12" applyNumberFormat="1" applyFont="1" applyFill="1" applyBorder="1"/>
    <xf numFmtId="3" fontId="8" fillId="0" borderId="5" xfId="12" applyNumberFormat="1" applyFont="1" applyFill="1" applyBorder="1"/>
    <xf numFmtId="3" fontId="6" fillId="5" borderId="9" xfId="12" applyNumberFormat="1" applyFont="1" applyFill="1" applyBorder="1"/>
    <xf numFmtId="0" fontId="6" fillId="0" borderId="13" xfId="6" applyFont="1" applyFill="1" applyBorder="1" applyAlignment="1">
      <alignment horizontal="center" shrinkToFit="1"/>
    </xf>
    <xf numFmtId="187" fontId="9" fillId="0" borderId="6" xfId="15" applyNumberFormat="1" applyFont="1" applyBorder="1" applyAlignment="1">
      <alignment shrinkToFit="1"/>
    </xf>
    <xf numFmtId="3" fontId="6" fillId="0" borderId="6" xfId="12" applyNumberFormat="1" applyFont="1" applyFill="1" applyBorder="1"/>
    <xf numFmtId="3" fontId="6" fillId="5" borderId="10" xfId="12" applyNumberFormat="1" applyFont="1" applyFill="1" applyBorder="1"/>
    <xf numFmtId="3" fontId="9" fillId="0" borderId="6" xfId="5" applyNumberFormat="1" applyFont="1" applyBorder="1" applyAlignment="1">
      <alignment shrinkToFit="1"/>
    </xf>
    <xf numFmtId="3" fontId="6" fillId="0" borderId="6" xfId="6" applyNumberFormat="1" applyFont="1" applyFill="1" applyBorder="1" applyAlignment="1">
      <alignment horizontal="right"/>
    </xf>
    <xf numFmtId="187" fontId="9" fillId="0" borderId="6" xfId="6" applyNumberFormat="1" applyFont="1" applyFill="1" applyBorder="1" applyAlignment="1">
      <alignment vertical="center"/>
    </xf>
    <xf numFmtId="3" fontId="6" fillId="0" borderId="6" xfId="12" applyNumberFormat="1" applyFont="1" applyFill="1" applyBorder="1" applyAlignment="1">
      <alignment vertical="center"/>
    </xf>
    <xf numFmtId="187" fontId="9" fillId="0" borderId="6" xfId="6" applyNumberFormat="1" applyFont="1" applyFill="1" applyBorder="1" applyAlignment="1"/>
    <xf numFmtId="187" fontId="9" fillId="0" borderId="7" xfId="6" applyNumberFormat="1" applyFont="1" applyFill="1" applyBorder="1" applyAlignment="1"/>
    <xf numFmtId="3" fontId="6" fillId="0" borderId="7" xfId="12" applyNumberFormat="1" applyFont="1" applyFill="1" applyBorder="1"/>
    <xf numFmtId="3" fontId="6" fillId="5" borderId="15" xfId="12" applyNumberFormat="1" applyFont="1" applyFill="1" applyBorder="1"/>
    <xf numFmtId="0" fontId="7" fillId="0" borderId="6" xfId="12" applyFont="1" applyFill="1" applyBorder="1" applyAlignment="1">
      <alignment vertical="top" wrapText="1"/>
    </xf>
    <xf numFmtId="0" fontId="6" fillId="0" borderId="14" xfId="6" applyFont="1" applyFill="1" applyBorder="1" applyAlignment="1">
      <alignment horizontal="center" shrinkToFit="1"/>
    </xf>
    <xf numFmtId="0" fontId="7" fillId="0" borderId="29" xfId="12" applyFont="1" applyFill="1" applyBorder="1" applyAlignment="1">
      <alignment vertical="center" wrapText="1"/>
    </xf>
    <xf numFmtId="187" fontId="6" fillId="0" borderId="0" xfId="1" applyNumberFormat="1" applyFont="1" applyAlignment="1"/>
    <xf numFmtId="187" fontId="10" fillId="3" borderId="22" xfId="1" applyNumberFormat="1" applyFont="1" applyFill="1" applyBorder="1" applyAlignment="1">
      <alignment horizontal="right"/>
    </xf>
    <xf numFmtId="187" fontId="11" fillId="0" borderId="13" xfId="1" applyNumberFormat="1" applyFont="1" applyBorder="1" applyAlignment="1"/>
    <xf numFmtId="187" fontId="6" fillId="0" borderId="10" xfId="1" applyNumberFormat="1" applyFont="1" applyBorder="1" applyAlignment="1"/>
    <xf numFmtId="187" fontId="6" fillId="0" borderId="13" xfId="1" applyNumberFormat="1" applyFont="1" applyBorder="1" applyAlignment="1"/>
    <xf numFmtId="187" fontId="6" fillId="0" borderId="13" xfId="1" applyNumberFormat="1" applyFont="1" applyFill="1" applyBorder="1" applyAlignment="1"/>
    <xf numFmtId="187" fontId="11" fillId="0" borderId="13" xfId="1" applyNumberFormat="1" applyFont="1" applyFill="1" applyBorder="1" applyAlignment="1"/>
    <xf numFmtId="187" fontId="11" fillId="0" borderId="32" xfId="1" applyNumberFormat="1" applyFont="1" applyBorder="1" applyAlignment="1"/>
    <xf numFmtId="187" fontId="6" fillId="0" borderId="33" xfId="1" applyNumberFormat="1" applyFont="1" applyBorder="1" applyAlignment="1"/>
    <xf numFmtId="3" fontId="10" fillId="2" borderId="2" xfId="12" applyNumberFormat="1" applyFont="1" applyFill="1" applyBorder="1"/>
    <xf numFmtId="187" fontId="6" fillId="0" borderId="35" xfId="1" applyNumberFormat="1" applyFont="1" applyBorder="1" applyAlignment="1"/>
    <xf numFmtId="187" fontId="6" fillId="0" borderId="36" xfId="1" applyNumberFormat="1" applyFont="1" applyBorder="1" applyAlignment="1"/>
    <xf numFmtId="187" fontId="11" fillId="0" borderId="35" xfId="1" applyNumberFormat="1" applyFont="1" applyBorder="1" applyAlignment="1"/>
    <xf numFmtId="187" fontId="6" fillId="0" borderId="35" xfId="1" applyNumberFormat="1" applyFont="1" applyFill="1" applyBorder="1" applyAlignment="1"/>
    <xf numFmtId="187" fontId="6" fillId="0" borderId="32" xfId="1" applyNumberFormat="1" applyFont="1" applyBorder="1" applyAlignment="1"/>
    <xf numFmtId="187" fontId="6" fillId="0" borderId="32" xfId="1" applyNumberFormat="1" applyFont="1" applyFill="1" applyBorder="1" applyAlignment="1"/>
    <xf numFmtId="187" fontId="10" fillId="3" borderId="37" xfId="1" applyNumberFormat="1" applyFont="1" applyFill="1" applyBorder="1" applyAlignment="1">
      <alignment horizontal="right"/>
    </xf>
    <xf numFmtId="187" fontId="10" fillId="3" borderId="38" xfId="1" applyNumberFormat="1" applyFont="1" applyFill="1" applyBorder="1" applyAlignment="1">
      <alignment horizontal="right"/>
    </xf>
    <xf numFmtId="187" fontId="11" fillId="2" borderId="1" xfId="1" applyNumberFormat="1" applyFont="1" applyFill="1" applyBorder="1" applyAlignment="1"/>
    <xf numFmtId="187" fontId="6" fillId="2" borderId="1" xfId="1" applyNumberFormat="1" applyFont="1" applyFill="1" applyBorder="1" applyAlignment="1"/>
    <xf numFmtId="0" fontId="6" fillId="0" borderId="0" xfId="0" applyFont="1" applyAlignment="1"/>
    <xf numFmtId="0" fontId="10" fillId="0" borderId="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3" fontId="10" fillId="2" borderId="1" xfId="6" applyNumberFormat="1" applyFont="1" applyFill="1" applyBorder="1" applyAlignment="1">
      <alignment horizontal="right"/>
    </xf>
    <xf numFmtId="0" fontId="10" fillId="0" borderId="0" xfId="0" applyFont="1" applyAlignment="1"/>
    <xf numFmtId="0" fontId="6" fillId="0" borderId="23" xfId="0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6" fillId="0" borderId="8" xfId="0" applyFont="1" applyFill="1" applyBorder="1" applyAlignment="1"/>
    <xf numFmtId="3" fontId="6" fillId="0" borderId="8" xfId="0" applyNumberFormat="1" applyFont="1" applyFill="1" applyBorder="1" applyAlignment="1">
      <alignment horizontal="right"/>
    </xf>
    <xf numFmtId="3" fontId="6" fillId="0" borderId="24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25" xfId="0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4" xfId="0" applyFont="1" applyFill="1" applyBorder="1" applyAlignment="1"/>
    <xf numFmtId="3" fontId="6" fillId="0" borderId="4" xfId="0" applyNumberFormat="1" applyFont="1" applyFill="1" applyBorder="1" applyAlignment="1">
      <alignment horizontal="right"/>
    </xf>
    <xf numFmtId="3" fontId="6" fillId="0" borderId="26" xfId="0" applyNumberFormat="1" applyFont="1" applyFill="1" applyBorder="1" applyAlignment="1">
      <alignment horizontal="right"/>
    </xf>
    <xf numFmtId="0" fontId="9" fillId="0" borderId="4" xfId="0" applyFont="1" applyFill="1" applyBorder="1" applyAlignment="1"/>
    <xf numFmtId="3" fontId="10" fillId="2" borderId="1" xfId="0" applyNumberFormat="1" applyFont="1" applyFill="1" applyBorder="1" applyAlignment="1">
      <alignment horizontal="right"/>
    </xf>
    <xf numFmtId="3" fontId="10" fillId="2" borderId="2" xfId="0" applyNumberFormat="1" applyFont="1" applyFill="1" applyBorder="1" applyAlignment="1">
      <alignment horizontal="right"/>
    </xf>
    <xf numFmtId="0" fontId="6" fillId="0" borderId="12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/>
    <xf numFmtId="3" fontId="6" fillId="0" borderId="5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0" fontId="6" fillId="0" borderId="13" xfId="0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6" fillId="0" borderId="6" xfId="0" applyFont="1" applyBorder="1" applyAlignment="1"/>
    <xf numFmtId="3" fontId="6" fillId="0" borderId="6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0" fontId="6" fillId="0" borderId="14" xfId="0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/>
    <xf numFmtId="3" fontId="6" fillId="0" borderId="7" xfId="0" applyNumberFormat="1" applyFont="1" applyFill="1" applyBorder="1" applyAlignment="1">
      <alignment horizontal="right"/>
    </xf>
    <xf numFmtId="3" fontId="6" fillId="0" borderId="15" xfId="0" applyNumberFormat="1" applyFont="1" applyFill="1" applyBorder="1" applyAlignment="1">
      <alignment horizontal="right"/>
    </xf>
    <xf numFmtId="3" fontId="10" fillId="2" borderId="8" xfId="0" applyNumberFormat="1" applyFont="1" applyFill="1" applyBorder="1" applyAlignment="1">
      <alignment horizontal="right"/>
    </xf>
    <xf numFmtId="3" fontId="10" fillId="2" borderId="34" xfId="0" applyNumberFormat="1" applyFont="1" applyFill="1" applyBorder="1" applyAlignment="1">
      <alignment horizontal="right"/>
    </xf>
    <xf numFmtId="0" fontId="6" fillId="0" borderId="12" xfId="0" applyFont="1" applyFill="1" applyBorder="1" applyAlignment="1">
      <alignment horizontal="center"/>
    </xf>
    <xf numFmtId="189" fontId="6" fillId="0" borderId="5" xfId="0" applyNumberFormat="1" applyFont="1" applyBorder="1" applyAlignment="1">
      <alignment horizontal="center" vertical="top"/>
    </xf>
    <xf numFmtId="189" fontId="6" fillId="0" borderId="5" xfId="0" applyNumberFormat="1" applyFont="1" applyBorder="1" applyAlignment="1"/>
    <xf numFmtId="187" fontId="6" fillId="0" borderId="5" xfId="1" applyNumberFormat="1" applyFont="1" applyFill="1" applyBorder="1" applyAlignment="1">
      <alignment horizontal="right" vertical="top"/>
    </xf>
    <xf numFmtId="187" fontId="6" fillId="0" borderId="9" xfId="1" applyNumberFormat="1" applyFont="1" applyFill="1" applyBorder="1" applyAlignment="1">
      <alignment horizontal="right" vertical="top"/>
    </xf>
    <xf numFmtId="0" fontId="6" fillId="0" borderId="13" xfId="0" applyFont="1" applyFill="1" applyBorder="1" applyAlignment="1">
      <alignment horizontal="center"/>
    </xf>
    <xf numFmtId="189" fontId="6" fillId="0" borderId="6" xfId="0" applyNumberFormat="1" applyFont="1" applyBorder="1" applyAlignment="1">
      <alignment horizontal="center" vertical="top"/>
    </xf>
    <xf numFmtId="189" fontId="6" fillId="0" borderId="6" xfId="0" applyNumberFormat="1" applyFont="1" applyBorder="1" applyAlignment="1"/>
    <xf numFmtId="187" fontId="6" fillId="0" borderId="6" xfId="1" applyNumberFormat="1" applyFont="1" applyFill="1" applyBorder="1" applyAlignment="1">
      <alignment horizontal="right" vertical="top"/>
    </xf>
    <xf numFmtId="187" fontId="6" fillId="0" borderId="10" xfId="1" applyNumberFormat="1" applyFont="1" applyFill="1" applyBorder="1" applyAlignment="1">
      <alignment horizontal="right" vertical="top"/>
    </xf>
    <xf numFmtId="189" fontId="6" fillId="0" borderId="6" xfId="0" applyNumberFormat="1" applyFont="1" applyBorder="1" applyAlignment="1">
      <alignment wrapText="1"/>
    </xf>
    <xf numFmtId="189" fontId="6" fillId="0" borderId="6" xfId="0" applyNumberFormat="1" applyFont="1" applyBorder="1" applyAlignment="1">
      <alignment vertical="center"/>
    </xf>
    <xf numFmtId="189" fontId="6" fillId="0" borderId="7" xfId="0" applyNumberFormat="1" applyFont="1" applyBorder="1" applyAlignment="1">
      <alignment horizontal="center" vertical="top"/>
    </xf>
    <xf numFmtId="189" fontId="6" fillId="0" borderId="7" xfId="0" applyNumberFormat="1" applyFont="1" applyBorder="1" applyAlignment="1"/>
    <xf numFmtId="187" fontId="6" fillId="0" borderId="7" xfId="1" applyNumberFormat="1" applyFont="1" applyFill="1" applyBorder="1" applyAlignment="1">
      <alignment horizontal="right" vertical="top"/>
    </xf>
    <xf numFmtId="187" fontId="6" fillId="0" borderId="15" xfId="1" applyNumberFormat="1" applyFont="1" applyFill="1" applyBorder="1" applyAlignment="1">
      <alignment horizontal="right" vertical="top"/>
    </xf>
    <xf numFmtId="0" fontId="6" fillId="0" borderId="0" xfId="0" applyFont="1" applyFill="1" applyAlignment="1"/>
    <xf numFmtId="187" fontId="10" fillId="2" borderId="1" xfId="1" applyNumberFormat="1" applyFont="1" applyFill="1" applyBorder="1" applyAlignment="1">
      <alignment horizontal="right"/>
    </xf>
    <xf numFmtId="187" fontId="10" fillId="2" borderId="2" xfId="1" applyNumberFormat="1" applyFont="1" applyFill="1" applyBorder="1" applyAlignment="1">
      <alignment horizontal="right"/>
    </xf>
    <xf numFmtId="0" fontId="10" fillId="0" borderId="0" xfId="0" applyFont="1" applyFill="1" applyAlignment="1"/>
    <xf numFmtId="0" fontId="6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189" fontId="6" fillId="0" borderId="7" xfId="0" applyNumberFormat="1" applyFont="1" applyBorder="1" applyAlignment="1">
      <alignment vertical="center" wrapText="1"/>
    </xf>
    <xf numFmtId="187" fontId="10" fillId="3" borderId="11" xfId="1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187" fontId="11" fillId="0" borderId="0" xfId="0" applyNumberFormat="1" applyFont="1" applyAlignment="1"/>
    <xf numFmtId="0" fontId="11" fillId="0" borderId="0" xfId="0" applyFont="1" applyFill="1" applyAlignment="1"/>
    <xf numFmtId="0" fontId="10" fillId="3" borderId="28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187" fontId="11" fillId="0" borderId="30" xfId="1" applyNumberFormat="1" applyFont="1" applyBorder="1" applyAlignment="1">
      <alignment horizontal="center" vertical="center"/>
    </xf>
    <xf numFmtId="187" fontId="11" fillId="0" borderId="14" xfId="1" applyNumberFormat="1" applyFont="1" applyBorder="1" applyAlignment="1">
      <alignment horizontal="center" vertical="center"/>
    </xf>
    <xf numFmtId="187" fontId="11" fillId="0" borderId="31" xfId="1" applyNumberFormat="1" applyFont="1" applyBorder="1" applyAlignment="1">
      <alignment horizontal="center" vertical="center"/>
    </xf>
    <xf numFmtId="187" fontId="11" fillId="0" borderId="15" xfId="1" applyNumberFormat="1" applyFont="1" applyBorder="1" applyAlignment="1">
      <alignment horizontal="center" vertical="center"/>
    </xf>
    <xf numFmtId="0" fontId="12" fillId="4" borderId="0" xfId="0" applyFont="1" applyFill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</cellXfs>
  <cellStyles count="16">
    <cellStyle name="Comma 2" xfId="2"/>
    <cellStyle name="Comma 3" xfId="15"/>
    <cellStyle name="Comma 4" xfId="3"/>
    <cellStyle name="Normal 2 2" xfId="4"/>
    <cellStyle name="Normal 2 4 2" xfId="5"/>
    <cellStyle name="Normal 3" xfId="6"/>
    <cellStyle name="Normal 5" xfId="7"/>
    <cellStyle name="Normal 6" xfId="8"/>
    <cellStyle name="เครื่องหมายจุลภาค" xfId="1" builtinId="3"/>
    <cellStyle name="เครื่องหมายจุลภาค 2" xfId="9"/>
    <cellStyle name="ปกติ" xfId="0" builtinId="0"/>
    <cellStyle name="ปกติ 2 2" xfId="10"/>
    <cellStyle name="ปกติ 2 4" xfId="11"/>
    <cellStyle name="ปกติ 4 2" xfId="12"/>
    <cellStyle name="ปกติ 4_ย2ล่าสุด271054แตกพื้นที่" xfId="13"/>
    <cellStyle name="ปกติ 5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6"/>
  <sheetViews>
    <sheetView tabSelected="1" topLeftCell="C1" workbookViewId="0">
      <selection activeCell="K61" sqref="K61"/>
    </sheetView>
  </sheetViews>
  <sheetFormatPr defaultRowHeight="19.149999999999999" customHeight="1" x14ac:dyDescent="0.3"/>
  <cols>
    <col min="1" max="1" width="4.875" style="115" customWidth="1"/>
    <col min="2" max="2" width="9.25" style="49" customWidth="1"/>
    <col min="3" max="3" width="54.25" style="49" customWidth="1"/>
    <col min="4" max="4" width="10.75" style="116" bestFit="1" customWidth="1"/>
    <col min="5" max="5" width="9.375" style="116" bestFit="1" customWidth="1"/>
    <col min="6" max="6" width="9.25" style="116" bestFit="1" customWidth="1"/>
    <col min="7" max="7" width="8.125" style="116" bestFit="1" customWidth="1"/>
    <col min="8" max="8" width="10.75" style="116" bestFit="1" customWidth="1"/>
    <col min="9" max="9" width="12.375" style="117" bestFit="1" customWidth="1"/>
    <col min="10" max="10" width="12.5" style="29" bestFit="1" customWidth="1"/>
    <col min="11" max="11" width="11.5" style="29" customWidth="1"/>
    <col min="12" max="247" width="9.125" style="49"/>
    <col min="248" max="248" width="16.25" style="49" customWidth="1"/>
    <col min="249" max="249" width="72.375" style="49" customWidth="1"/>
    <col min="250" max="250" width="13.875" style="49" customWidth="1"/>
    <col min="251" max="251" width="13.75" style="49" customWidth="1"/>
    <col min="252" max="253" width="13.375" style="49" customWidth="1"/>
    <col min="254" max="254" width="19.375" style="49" customWidth="1"/>
    <col min="255" max="503" width="9.125" style="49"/>
    <col min="504" max="504" width="16.25" style="49" customWidth="1"/>
    <col min="505" max="505" width="72.375" style="49" customWidth="1"/>
    <col min="506" max="506" width="13.875" style="49" customWidth="1"/>
    <col min="507" max="507" width="13.75" style="49" customWidth="1"/>
    <col min="508" max="509" width="13.375" style="49" customWidth="1"/>
    <col min="510" max="510" width="19.375" style="49" customWidth="1"/>
    <col min="511" max="759" width="9.125" style="49"/>
    <col min="760" max="760" width="16.25" style="49" customWidth="1"/>
    <col min="761" max="761" width="72.375" style="49" customWidth="1"/>
    <col min="762" max="762" width="13.875" style="49" customWidth="1"/>
    <col min="763" max="763" width="13.75" style="49" customWidth="1"/>
    <col min="764" max="765" width="13.375" style="49" customWidth="1"/>
    <col min="766" max="766" width="19.375" style="49" customWidth="1"/>
    <col min="767" max="1015" width="9.125" style="49"/>
    <col min="1016" max="1016" width="16.25" style="49" customWidth="1"/>
    <col min="1017" max="1017" width="72.375" style="49" customWidth="1"/>
    <col min="1018" max="1018" width="13.875" style="49" customWidth="1"/>
    <col min="1019" max="1019" width="13.75" style="49" customWidth="1"/>
    <col min="1020" max="1021" width="13.375" style="49" customWidth="1"/>
    <col min="1022" max="1022" width="19.375" style="49" customWidth="1"/>
    <col min="1023" max="1271" width="9.125" style="49"/>
    <col min="1272" max="1272" width="16.25" style="49" customWidth="1"/>
    <col min="1273" max="1273" width="72.375" style="49" customWidth="1"/>
    <col min="1274" max="1274" width="13.875" style="49" customWidth="1"/>
    <col min="1275" max="1275" width="13.75" style="49" customWidth="1"/>
    <col min="1276" max="1277" width="13.375" style="49" customWidth="1"/>
    <col min="1278" max="1278" width="19.375" style="49" customWidth="1"/>
    <col min="1279" max="1527" width="9.125" style="49"/>
    <col min="1528" max="1528" width="16.25" style="49" customWidth="1"/>
    <col min="1529" max="1529" width="72.375" style="49" customWidth="1"/>
    <col min="1530" max="1530" width="13.875" style="49" customWidth="1"/>
    <col min="1531" max="1531" width="13.75" style="49" customWidth="1"/>
    <col min="1532" max="1533" width="13.375" style="49" customWidth="1"/>
    <col min="1534" max="1534" width="19.375" style="49" customWidth="1"/>
    <col min="1535" max="1783" width="9.125" style="49"/>
    <col min="1784" max="1784" width="16.25" style="49" customWidth="1"/>
    <col min="1785" max="1785" width="72.375" style="49" customWidth="1"/>
    <col min="1786" max="1786" width="13.875" style="49" customWidth="1"/>
    <col min="1787" max="1787" width="13.75" style="49" customWidth="1"/>
    <col min="1788" max="1789" width="13.375" style="49" customWidth="1"/>
    <col min="1790" max="1790" width="19.375" style="49" customWidth="1"/>
    <col min="1791" max="2039" width="9.125" style="49"/>
    <col min="2040" max="2040" width="16.25" style="49" customWidth="1"/>
    <col min="2041" max="2041" width="72.375" style="49" customWidth="1"/>
    <col min="2042" max="2042" width="13.875" style="49" customWidth="1"/>
    <col min="2043" max="2043" width="13.75" style="49" customWidth="1"/>
    <col min="2044" max="2045" width="13.375" style="49" customWidth="1"/>
    <col min="2046" max="2046" width="19.375" style="49" customWidth="1"/>
    <col min="2047" max="2295" width="9.125" style="49"/>
    <col min="2296" max="2296" width="16.25" style="49" customWidth="1"/>
    <col min="2297" max="2297" width="72.375" style="49" customWidth="1"/>
    <col min="2298" max="2298" width="13.875" style="49" customWidth="1"/>
    <col min="2299" max="2299" width="13.75" style="49" customWidth="1"/>
    <col min="2300" max="2301" width="13.375" style="49" customWidth="1"/>
    <col min="2302" max="2302" width="19.375" style="49" customWidth="1"/>
    <col min="2303" max="2551" width="9.125" style="49"/>
    <col min="2552" max="2552" width="16.25" style="49" customWidth="1"/>
    <col min="2553" max="2553" width="72.375" style="49" customWidth="1"/>
    <col min="2554" max="2554" width="13.875" style="49" customWidth="1"/>
    <col min="2555" max="2555" width="13.75" style="49" customWidth="1"/>
    <col min="2556" max="2557" width="13.375" style="49" customWidth="1"/>
    <col min="2558" max="2558" width="19.375" style="49" customWidth="1"/>
    <col min="2559" max="2807" width="9.125" style="49"/>
    <col min="2808" max="2808" width="16.25" style="49" customWidth="1"/>
    <col min="2809" max="2809" width="72.375" style="49" customWidth="1"/>
    <col min="2810" max="2810" width="13.875" style="49" customWidth="1"/>
    <col min="2811" max="2811" width="13.75" style="49" customWidth="1"/>
    <col min="2812" max="2813" width="13.375" style="49" customWidth="1"/>
    <col min="2814" max="2814" width="19.375" style="49" customWidth="1"/>
    <col min="2815" max="3063" width="9.125" style="49"/>
    <col min="3064" max="3064" width="16.25" style="49" customWidth="1"/>
    <col min="3065" max="3065" width="72.375" style="49" customWidth="1"/>
    <col min="3066" max="3066" width="13.875" style="49" customWidth="1"/>
    <col min="3067" max="3067" width="13.75" style="49" customWidth="1"/>
    <col min="3068" max="3069" width="13.375" style="49" customWidth="1"/>
    <col min="3070" max="3070" width="19.375" style="49" customWidth="1"/>
    <col min="3071" max="3319" width="9.125" style="49"/>
    <col min="3320" max="3320" width="16.25" style="49" customWidth="1"/>
    <col min="3321" max="3321" width="72.375" style="49" customWidth="1"/>
    <col min="3322" max="3322" width="13.875" style="49" customWidth="1"/>
    <col min="3323" max="3323" width="13.75" style="49" customWidth="1"/>
    <col min="3324" max="3325" width="13.375" style="49" customWidth="1"/>
    <col min="3326" max="3326" width="19.375" style="49" customWidth="1"/>
    <col min="3327" max="3575" width="9.125" style="49"/>
    <col min="3576" max="3576" width="16.25" style="49" customWidth="1"/>
    <col min="3577" max="3577" width="72.375" style="49" customWidth="1"/>
    <col min="3578" max="3578" width="13.875" style="49" customWidth="1"/>
    <col min="3579" max="3579" width="13.75" style="49" customWidth="1"/>
    <col min="3580" max="3581" width="13.375" style="49" customWidth="1"/>
    <col min="3582" max="3582" width="19.375" style="49" customWidth="1"/>
    <col min="3583" max="3831" width="9.125" style="49"/>
    <col min="3832" max="3832" width="16.25" style="49" customWidth="1"/>
    <col min="3833" max="3833" width="72.375" style="49" customWidth="1"/>
    <col min="3834" max="3834" width="13.875" style="49" customWidth="1"/>
    <col min="3835" max="3835" width="13.75" style="49" customWidth="1"/>
    <col min="3836" max="3837" width="13.375" style="49" customWidth="1"/>
    <col min="3838" max="3838" width="19.375" style="49" customWidth="1"/>
    <col min="3839" max="4087" width="9.125" style="49"/>
    <col min="4088" max="4088" width="16.25" style="49" customWidth="1"/>
    <col min="4089" max="4089" width="72.375" style="49" customWidth="1"/>
    <col min="4090" max="4090" width="13.875" style="49" customWidth="1"/>
    <col min="4091" max="4091" width="13.75" style="49" customWidth="1"/>
    <col min="4092" max="4093" width="13.375" style="49" customWidth="1"/>
    <col min="4094" max="4094" width="19.375" style="49" customWidth="1"/>
    <col min="4095" max="4343" width="9.125" style="49"/>
    <col min="4344" max="4344" width="16.25" style="49" customWidth="1"/>
    <col min="4345" max="4345" width="72.375" style="49" customWidth="1"/>
    <col min="4346" max="4346" width="13.875" style="49" customWidth="1"/>
    <col min="4347" max="4347" width="13.75" style="49" customWidth="1"/>
    <col min="4348" max="4349" width="13.375" style="49" customWidth="1"/>
    <col min="4350" max="4350" width="19.375" style="49" customWidth="1"/>
    <col min="4351" max="4599" width="9.125" style="49"/>
    <col min="4600" max="4600" width="16.25" style="49" customWidth="1"/>
    <col min="4601" max="4601" width="72.375" style="49" customWidth="1"/>
    <col min="4602" max="4602" width="13.875" style="49" customWidth="1"/>
    <col min="4603" max="4603" width="13.75" style="49" customWidth="1"/>
    <col min="4604" max="4605" width="13.375" style="49" customWidth="1"/>
    <col min="4606" max="4606" width="19.375" style="49" customWidth="1"/>
    <col min="4607" max="4855" width="9.125" style="49"/>
    <col min="4856" max="4856" width="16.25" style="49" customWidth="1"/>
    <col min="4857" max="4857" width="72.375" style="49" customWidth="1"/>
    <col min="4858" max="4858" width="13.875" style="49" customWidth="1"/>
    <col min="4859" max="4859" width="13.75" style="49" customWidth="1"/>
    <col min="4860" max="4861" width="13.375" style="49" customWidth="1"/>
    <col min="4862" max="4862" width="19.375" style="49" customWidth="1"/>
    <col min="4863" max="5111" width="9.125" style="49"/>
    <col min="5112" max="5112" width="16.25" style="49" customWidth="1"/>
    <col min="5113" max="5113" width="72.375" style="49" customWidth="1"/>
    <col min="5114" max="5114" width="13.875" style="49" customWidth="1"/>
    <col min="5115" max="5115" width="13.75" style="49" customWidth="1"/>
    <col min="5116" max="5117" width="13.375" style="49" customWidth="1"/>
    <col min="5118" max="5118" width="19.375" style="49" customWidth="1"/>
    <col min="5119" max="5367" width="9.125" style="49"/>
    <col min="5368" max="5368" width="16.25" style="49" customWidth="1"/>
    <col min="5369" max="5369" width="72.375" style="49" customWidth="1"/>
    <col min="5370" max="5370" width="13.875" style="49" customWidth="1"/>
    <col min="5371" max="5371" width="13.75" style="49" customWidth="1"/>
    <col min="5372" max="5373" width="13.375" style="49" customWidth="1"/>
    <col min="5374" max="5374" width="19.375" style="49" customWidth="1"/>
    <col min="5375" max="5623" width="9.125" style="49"/>
    <col min="5624" max="5624" width="16.25" style="49" customWidth="1"/>
    <col min="5625" max="5625" width="72.375" style="49" customWidth="1"/>
    <col min="5626" max="5626" width="13.875" style="49" customWidth="1"/>
    <col min="5627" max="5627" width="13.75" style="49" customWidth="1"/>
    <col min="5628" max="5629" width="13.375" style="49" customWidth="1"/>
    <col min="5630" max="5630" width="19.375" style="49" customWidth="1"/>
    <col min="5631" max="5879" width="9.125" style="49"/>
    <col min="5880" max="5880" width="16.25" style="49" customWidth="1"/>
    <col min="5881" max="5881" width="72.375" style="49" customWidth="1"/>
    <col min="5882" max="5882" width="13.875" style="49" customWidth="1"/>
    <col min="5883" max="5883" width="13.75" style="49" customWidth="1"/>
    <col min="5884" max="5885" width="13.375" style="49" customWidth="1"/>
    <col min="5886" max="5886" width="19.375" style="49" customWidth="1"/>
    <col min="5887" max="6135" width="9.125" style="49"/>
    <col min="6136" max="6136" width="16.25" style="49" customWidth="1"/>
    <col min="6137" max="6137" width="72.375" style="49" customWidth="1"/>
    <col min="6138" max="6138" width="13.875" style="49" customWidth="1"/>
    <col min="6139" max="6139" width="13.75" style="49" customWidth="1"/>
    <col min="6140" max="6141" width="13.375" style="49" customWidth="1"/>
    <col min="6142" max="6142" width="19.375" style="49" customWidth="1"/>
    <col min="6143" max="6391" width="9.125" style="49"/>
    <col min="6392" max="6392" width="16.25" style="49" customWidth="1"/>
    <col min="6393" max="6393" width="72.375" style="49" customWidth="1"/>
    <col min="6394" max="6394" width="13.875" style="49" customWidth="1"/>
    <col min="6395" max="6395" width="13.75" style="49" customWidth="1"/>
    <col min="6396" max="6397" width="13.375" style="49" customWidth="1"/>
    <col min="6398" max="6398" width="19.375" style="49" customWidth="1"/>
    <col min="6399" max="6647" width="9.125" style="49"/>
    <col min="6648" max="6648" width="16.25" style="49" customWidth="1"/>
    <col min="6649" max="6649" width="72.375" style="49" customWidth="1"/>
    <col min="6650" max="6650" width="13.875" style="49" customWidth="1"/>
    <col min="6651" max="6651" width="13.75" style="49" customWidth="1"/>
    <col min="6652" max="6653" width="13.375" style="49" customWidth="1"/>
    <col min="6654" max="6654" width="19.375" style="49" customWidth="1"/>
    <col min="6655" max="6903" width="9.125" style="49"/>
    <col min="6904" max="6904" width="16.25" style="49" customWidth="1"/>
    <col min="6905" max="6905" width="72.375" style="49" customWidth="1"/>
    <col min="6906" max="6906" width="13.875" style="49" customWidth="1"/>
    <col min="6907" max="6907" width="13.75" style="49" customWidth="1"/>
    <col min="6908" max="6909" width="13.375" style="49" customWidth="1"/>
    <col min="6910" max="6910" width="19.375" style="49" customWidth="1"/>
    <col min="6911" max="7159" width="9.125" style="49"/>
    <col min="7160" max="7160" width="16.25" style="49" customWidth="1"/>
    <col min="7161" max="7161" width="72.375" style="49" customWidth="1"/>
    <col min="7162" max="7162" width="13.875" style="49" customWidth="1"/>
    <col min="7163" max="7163" width="13.75" style="49" customWidth="1"/>
    <col min="7164" max="7165" width="13.375" style="49" customWidth="1"/>
    <col min="7166" max="7166" width="19.375" style="49" customWidth="1"/>
    <col min="7167" max="7415" width="9.125" style="49"/>
    <col min="7416" max="7416" width="16.25" style="49" customWidth="1"/>
    <col min="7417" max="7417" width="72.375" style="49" customWidth="1"/>
    <col min="7418" max="7418" width="13.875" style="49" customWidth="1"/>
    <col min="7419" max="7419" width="13.75" style="49" customWidth="1"/>
    <col min="7420" max="7421" width="13.375" style="49" customWidth="1"/>
    <col min="7422" max="7422" width="19.375" style="49" customWidth="1"/>
    <col min="7423" max="7671" width="9.125" style="49"/>
    <col min="7672" max="7672" width="16.25" style="49" customWidth="1"/>
    <col min="7673" max="7673" width="72.375" style="49" customWidth="1"/>
    <col min="7674" max="7674" width="13.875" style="49" customWidth="1"/>
    <col min="7675" max="7675" width="13.75" style="49" customWidth="1"/>
    <col min="7676" max="7677" width="13.375" style="49" customWidth="1"/>
    <col min="7678" max="7678" width="19.375" style="49" customWidth="1"/>
    <col min="7679" max="7927" width="9.125" style="49"/>
    <col min="7928" max="7928" width="16.25" style="49" customWidth="1"/>
    <col min="7929" max="7929" width="72.375" style="49" customWidth="1"/>
    <col min="7930" max="7930" width="13.875" style="49" customWidth="1"/>
    <col min="7931" max="7931" width="13.75" style="49" customWidth="1"/>
    <col min="7932" max="7933" width="13.375" style="49" customWidth="1"/>
    <col min="7934" max="7934" width="19.375" style="49" customWidth="1"/>
    <col min="7935" max="8183" width="9.125" style="49"/>
    <col min="8184" max="8184" width="16.25" style="49" customWidth="1"/>
    <col min="8185" max="8185" width="72.375" style="49" customWidth="1"/>
    <col min="8186" max="8186" width="13.875" style="49" customWidth="1"/>
    <col min="8187" max="8187" width="13.75" style="49" customWidth="1"/>
    <col min="8188" max="8189" width="13.375" style="49" customWidth="1"/>
    <col min="8190" max="8190" width="19.375" style="49" customWidth="1"/>
    <col min="8191" max="8439" width="9.125" style="49"/>
    <col min="8440" max="8440" width="16.25" style="49" customWidth="1"/>
    <col min="8441" max="8441" width="72.375" style="49" customWidth="1"/>
    <col min="8442" max="8442" width="13.875" style="49" customWidth="1"/>
    <col min="8443" max="8443" width="13.75" style="49" customWidth="1"/>
    <col min="8444" max="8445" width="13.375" style="49" customWidth="1"/>
    <col min="8446" max="8446" width="19.375" style="49" customWidth="1"/>
    <col min="8447" max="8695" width="9.125" style="49"/>
    <col min="8696" max="8696" width="16.25" style="49" customWidth="1"/>
    <col min="8697" max="8697" width="72.375" style="49" customWidth="1"/>
    <col min="8698" max="8698" width="13.875" style="49" customWidth="1"/>
    <col min="8699" max="8699" width="13.75" style="49" customWidth="1"/>
    <col min="8700" max="8701" width="13.375" style="49" customWidth="1"/>
    <col min="8702" max="8702" width="19.375" style="49" customWidth="1"/>
    <col min="8703" max="8951" width="9.125" style="49"/>
    <col min="8952" max="8952" width="16.25" style="49" customWidth="1"/>
    <col min="8953" max="8953" width="72.375" style="49" customWidth="1"/>
    <col min="8954" max="8954" width="13.875" style="49" customWidth="1"/>
    <col min="8955" max="8955" width="13.75" style="49" customWidth="1"/>
    <col min="8956" max="8957" width="13.375" style="49" customWidth="1"/>
    <col min="8958" max="8958" width="19.375" style="49" customWidth="1"/>
    <col min="8959" max="9207" width="9.125" style="49"/>
    <col min="9208" max="9208" width="16.25" style="49" customWidth="1"/>
    <col min="9209" max="9209" width="72.375" style="49" customWidth="1"/>
    <col min="9210" max="9210" width="13.875" style="49" customWidth="1"/>
    <col min="9211" max="9211" width="13.75" style="49" customWidth="1"/>
    <col min="9212" max="9213" width="13.375" style="49" customWidth="1"/>
    <col min="9214" max="9214" width="19.375" style="49" customWidth="1"/>
    <col min="9215" max="9463" width="9.125" style="49"/>
    <col min="9464" max="9464" width="16.25" style="49" customWidth="1"/>
    <col min="9465" max="9465" width="72.375" style="49" customWidth="1"/>
    <col min="9466" max="9466" width="13.875" style="49" customWidth="1"/>
    <col min="9467" max="9467" width="13.75" style="49" customWidth="1"/>
    <col min="9468" max="9469" width="13.375" style="49" customWidth="1"/>
    <col min="9470" max="9470" width="19.375" style="49" customWidth="1"/>
    <col min="9471" max="9719" width="9.125" style="49"/>
    <col min="9720" max="9720" width="16.25" style="49" customWidth="1"/>
    <col min="9721" max="9721" width="72.375" style="49" customWidth="1"/>
    <col min="9722" max="9722" width="13.875" style="49" customWidth="1"/>
    <col min="9723" max="9723" width="13.75" style="49" customWidth="1"/>
    <col min="9724" max="9725" width="13.375" style="49" customWidth="1"/>
    <col min="9726" max="9726" width="19.375" style="49" customWidth="1"/>
    <col min="9727" max="9975" width="9.125" style="49"/>
    <col min="9976" max="9976" width="16.25" style="49" customWidth="1"/>
    <col min="9977" max="9977" width="72.375" style="49" customWidth="1"/>
    <col min="9978" max="9978" width="13.875" style="49" customWidth="1"/>
    <col min="9979" max="9979" width="13.75" style="49" customWidth="1"/>
    <col min="9980" max="9981" width="13.375" style="49" customWidth="1"/>
    <col min="9982" max="9982" width="19.375" style="49" customWidth="1"/>
    <col min="9983" max="10231" width="9.125" style="49"/>
    <col min="10232" max="10232" width="16.25" style="49" customWidth="1"/>
    <col min="10233" max="10233" width="72.375" style="49" customWidth="1"/>
    <col min="10234" max="10234" width="13.875" style="49" customWidth="1"/>
    <col min="10235" max="10235" width="13.75" style="49" customWidth="1"/>
    <col min="10236" max="10237" width="13.375" style="49" customWidth="1"/>
    <col min="10238" max="10238" width="19.375" style="49" customWidth="1"/>
    <col min="10239" max="10487" width="9.125" style="49"/>
    <col min="10488" max="10488" width="16.25" style="49" customWidth="1"/>
    <col min="10489" max="10489" width="72.375" style="49" customWidth="1"/>
    <col min="10490" max="10490" width="13.875" style="49" customWidth="1"/>
    <col min="10491" max="10491" width="13.75" style="49" customWidth="1"/>
    <col min="10492" max="10493" width="13.375" style="49" customWidth="1"/>
    <col min="10494" max="10494" width="19.375" style="49" customWidth="1"/>
    <col min="10495" max="10743" width="9.125" style="49"/>
    <col min="10744" max="10744" width="16.25" style="49" customWidth="1"/>
    <col min="10745" max="10745" width="72.375" style="49" customWidth="1"/>
    <col min="10746" max="10746" width="13.875" style="49" customWidth="1"/>
    <col min="10747" max="10747" width="13.75" style="49" customWidth="1"/>
    <col min="10748" max="10749" width="13.375" style="49" customWidth="1"/>
    <col min="10750" max="10750" width="19.375" style="49" customWidth="1"/>
    <col min="10751" max="10999" width="9.125" style="49"/>
    <col min="11000" max="11000" width="16.25" style="49" customWidth="1"/>
    <col min="11001" max="11001" width="72.375" style="49" customWidth="1"/>
    <col min="11002" max="11002" width="13.875" style="49" customWidth="1"/>
    <col min="11003" max="11003" width="13.75" style="49" customWidth="1"/>
    <col min="11004" max="11005" width="13.375" style="49" customWidth="1"/>
    <col min="11006" max="11006" width="19.375" style="49" customWidth="1"/>
    <col min="11007" max="11255" width="9.125" style="49"/>
    <col min="11256" max="11256" width="16.25" style="49" customWidth="1"/>
    <col min="11257" max="11257" width="72.375" style="49" customWidth="1"/>
    <col min="11258" max="11258" width="13.875" style="49" customWidth="1"/>
    <col min="11259" max="11259" width="13.75" style="49" customWidth="1"/>
    <col min="11260" max="11261" width="13.375" style="49" customWidth="1"/>
    <col min="11262" max="11262" width="19.375" style="49" customWidth="1"/>
    <col min="11263" max="11511" width="9.125" style="49"/>
    <col min="11512" max="11512" width="16.25" style="49" customWidth="1"/>
    <col min="11513" max="11513" width="72.375" style="49" customWidth="1"/>
    <col min="11514" max="11514" width="13.875" style="49" customWidth="1"/>
    <col min="11515" max="11515" width="13.75" style="49" customWidth="1"/>
    <col min="11516" max="11517" width="13.375" style="49" customWidth="1"/>
    <col min="11518" max="11518" width="19.375" style="49" customWidth="1"/>
    <col min="11519" max="11767" width="9.125" style="49"/>
    <col min="11768" max="11768" width="16.25" style="49" customWidth="1"/>
    <col min="11769" max="11769" width="72.375" style="49" customWidth="1"/>
    <col min="11770" max="11770" width="13.875" style="49" customWidth="1"/>
    <col min="11771" max="11771" width="13.75" style="49" customWidth="1"/>
    <col min="11772" max="11773" width="13.375" style="49" customWidth="1"/>
    <col min="11774" max="11774" width="19.375" style="49" customWidth="1"/>
    <col min="11775" max="12023" width="9.125" style="49"/>
    <col min="12024" max="12024" width="16.25" style="49" customWidth="1"/>
    <col min="12025" max="12025" width="72.375" style="49" customWidth="1"/>
    <col min="12026" max="12026" width="13.875" style="49" customWidth="1"/>
    <col min="12027" max="12027" width="13.75" style="49" customWidth="1"/>
    <col min="12028" max="12029" width="13.375" style="49" customWidth="1"/>
    <col min="12030" max="12030" width="19.375" style="49" customWidth="1"/>
    <col min="12031" max="12279" width="9.125" style="49"/>
    <col min="12280" max="12280" width="16.25" style="49" customWidth="1"/>
    <col min="12281" max="12281" width="72.375" style="49" customWidth="1"/>
    <col min="12282" max="12282" width="13.875" style="49" customWidth="1"/>
    <col min="12283" max="12283" width="13.75" style="49" customWidth="1"/>
    <col min="12284" max="12285" width="13.375" style="49" customWidth="1"/>
    <col min="12286" max="12286" width="19.375" style="49" customWidth="1"/>
    <col min="12287" max="12535" width="9.125" style="49"/>
    <col min="12536" max="12536" width="16.25" style="49" customWidth="1"/>
    <col min="12537" max="12537" width="72.375" style="49" customWidth="1"/>
    <col min="12538" max="12538" width="13.875" style="49" customWidth="1"/>
    <col min="12539" max="12539" width="13.75" style="49" customWidth="1"/>
    <col min="12540" max="12541" width="13.375" style="49" customWidth="1"/>
    <col min="12542" max="12542" width="19.375" style="49" customWidth="1"/>
    <col min="12543" max="12791" width="9.125" style="49"/>
    <col min="12792" max="12792" width="16.25" style="49" customWidth="1"/>
    <col min="12793" max="12793" width="72.375" style="49" customWidth="1"/>
    <col min="12794" max="12794" width="13.875" style="49" customWidth="1"/>
    <col min="12795" max="12795" width="13.75" style="49" customWidth="1"/>
    <col min="12796" max="12797" width="13.375" style="49" customWidth="1"/>
    <col min="12798" max="12798" width="19.375" style="49" customWidth="1"/>
    <col min="12799" max="13047" width="9.125" style="49"/>
    <col min="13048" max="13048" width="16.25" style="49" customWidth="1"/>
    <col min="13049" max="13049" width="72.375" style="49" customWidth="1"/>
    <col min="13050" max="13050" width="13.875" style="49" customWidth="1"/>
    <col min="13051" max="13051" width="13.75" style="49" customWidth="1"/>
    <col min="13052" max="13053" width="13.375" style="49" customWidth="1"/>
    <col min="13054" max="13054" width="19.375" style="49" customWidth="1"/>
    <col min="13055" max="13303" width="9.125" style="49"/>
    <col min="13304" max="13304" width="16.25" style="49" customWidth="1"/>
    <col min="13305" max="13305" width="72.375" style="49" customWidth="1"/>
    <col min="13306" max="13306" width="13.875" style="49" customWidth="1"/>
    <col min="13307" max="13307" width="13.75" style="49" customWidth="1"/>
    <col min="13308" max="13309" width="13.375" style="49" customWidth="1"/>
    <col min="13310" max="13310" width="19.375" style="49" customWidth="1"/>
    <col min="13311" max="13559" width="9.125" style="49"/>
    <col min="13560" max="13560" width="16.25" style="49" customWidth="1"/>
    <col min="13561" max="13561" width="72.375" style="49" customWidth="1"/>
    <col min="13562" max="13562" width="13.875" style="49" customWidth="1"/>
    <col min="13563" max="13563" width="13.75" style="49" customWidth="1"/>
    <col min="13564" max="13565" width="13.375" style="49" customWidth="1"/>
    <col min="13566" max="13566" width="19.375" style="49" customWidth="1"/>
    <col min="13567" max="13815" width="9.125" style="49"/>
    <col min="13816" max="13816" width="16.25" style="49" customWidth="1"/>
    <col min="13817" max="13817" width="72.375" style="49" customWidth="1"/>
    <col min="13818" max="13818" width="13.875" style="49" customWidth="1"/>
    <col min="13819" max="13819" width="13.75" style="49" customWidth="1"/>
    <col min="13820" max="13821" width="13.375" style="49" customWidth="1"/>
    <col min="13822" max="13822" width="19.375" style="49" customWidth="1"/>
    <col min="13823" max="14071" width="9.125" style="49"/>
    <col min="14072" max="14072" width="16.25" style="49" customWidth="1"/>
    <col min="14073" max="14073" width="72.375" style="49" customWidth="1"/>
    <col min="14074" max="14074" width="13.875" style="49" customWidth="1"/>
    <col min="14075" max="14075" width="13.75" style="49" customWidth="1"/>
    <col min="14076" max="14077" width="13.375" style="49" customWidth="1"/>
    <col min="14078" max="14078" width="19.375" style="49" customWidth="1"/>
    <col min="14079" max="14327" width="9.125" style="49"/>
    <col min="14328" max="14328" width="16.25" style="49" customWidth="1"/>
    <col min="14329" max="14329" width="72.375" style="49" customWidth="1"/>
    <col min="14330" max="14330" width="13.875" style="49" customWidth="1"/>
    <col min="14331" max="14331" width="13.75" style="49" customWidth="1"/>
    <col min="14332" max="14333" width="13.375" style="49" customWidth="1"/>
    <col min="14334" max="14334" width="19.375" style="49" customWidth="1"/>
    <col min="14335" max="14583" width="9.125" style="49"/>
    <col min="14584" max="14584" width="16.25" style="49" customWidth="1"/>
    <col min="14585" max="14585" width="72.375" style="49" customWidth="1"/>
    <col min="14586" max="14586" width="13.875" style="49" customWidth="1"/>
    <col min="14587" max="14587" width="13.75" style="49" customWidth="1"/>
    <col min="14588" max="14589" width="13.375" style="49" customWidth="1"/>
    <col min="14590" max="14590" width="19.375" style="49" customWidth="1"/>
    <col min="14591" max="14839" width="9.125" style="49"/>
    <col min="14840" max="14840" width="16.25" style="49" customWidth="1"/>
    <col min="14841" max="14841" width="72.375" style="49" customWidth="1"/>
    <col min="14842" max="14842" width="13.875" style="49" customWidth="1"/>
    <col min="14843" max="14843" width="13.75" style="49" customWidth="1"/>
    <col min="14844" max="14845" width="13.375" style="49" customWidth="1"/>
    <col min="14846" max="14846" width="19.375" style="49" customWidth="1"/>
    <col min="14847" max="15095" width="9.125" style="49"/>
    <col min="15096" max="15096" width="16.25" style="49" customWidth="1"/>
    <col min="15097" max="15097" width="72.375" style="49" customWidth="1"/>
    <col min="15098" max="15098" width="13.875" style="49" customWidth="1"/>
    <col min="15099" max="15099" width="13.75" style="49" customWidth="1"/>
    <col min="15100" max="15101" width="13.375" style="49" customWidth="1"/>
    <col min="15102" max="15102" width="19.375" style="49" customWidth="1"/>
    <col min="15103" max="15351" width="9.125" style="49"/>
    <col min="15352" max="15352" width="16.25" style="49" customWidth="1"/>
    <col min="15353" max="15353" width="72.375" style="49" customWidth="1"/>
    <col min="15354" max="15354" width="13.875" style="49" customWidth="1"/>
    <col min="15355" max="15355" width="13.75" style="49" customWidth="1"/>
    <col min="15356" max="15357" width="13.375" style="49" customWidth="1"/>
    <col min="15358" max="15358" width="19.375" style="49" customWidth="1"/>
    <col min="15359" max="15607" width="9.125" style="49"/>
    <col min="15608" max="15608" width="16.25" style="49" customWidth="1"/>
    <col min="15609" max="15609" width="72.375" style="49" customWidth="1"/>
    <col min="15610" max="15610" width="13.875" style="49" customWidth="1"/>
    <col min="15611" max="15611" width="13.75" style="49" customWidth="1"/>
    <col min="15612" max="15613" width="13.375" style="49" customWidth="1"/>
    <col min="15614" max="15614" width="19.375" style="49" customWidth="1"/>
    <col min="15615" max="15863" width="9.125" style="49"/>
    <col min="15864" max="15864" width="16.25" style="49" customWidth="1"/>
    <col min="15865" max="15865" width="72.375" style="49" customWidth="1"/>
    <col min="15866" max="15866" width="13.875" style="49" customWidth="1"/>
    <col min="15867" max="15867" width="13.75" style="49" customWidth="1"/>
    <col min="15868" max="15869" width="13.375" style="49" customWidth="1"/>
    <col min="15870" max="15870" width="19.375" style="49" customWidth="1"/>
    <col min="15871" max="16119" width="9.125" style="49"/>
    <col min="16120" max="16120" width="16.25" style="49" customWidth="1"/>
    <col min="16121" max="16121" width="72.375" style="49" customWidth="1"/>
    <col min="16122" max="16122" width="13.875" style="49" customWidth="1"/>
    <col min="16123" max="16123" width="13.75" style="49" customWidth="1"/>
    <col min="16124" max="16125" width="13.375" style="49" customWidth="1"/>
    <col min="16126" max="16126" width="19.375" style="49" customWidth="1"/>
    <col min="16127" max="16384" width="9.125" style="49"/>
  </cols>
  <sheetData>
    <row r="1" spans="1:11" ht="19.149999999999999" customHeight="1" thickBot="1" x14ac:dyDescent="0.35">
      <c r="A1" s="130" t="s">
        <v>10</v>
      </c>
      <c r="B1" s="130"/>
      <c r="C1" s="130"/>
      <c r="D1" s="130"/>
      <c r="E1" s="130"/>
      <c r="F1" s="130"/>
      <c r="G1" s="130"/>
      <c r="H1" s="130"/>
      <c r="I1" s="130"/>
    </row>
    <row r="2" spans="1:11" ht="19.149999999999999" customHeight="1" x14ac:dyDescent="0.3">
      <c r="A2" s="131" t="s">
        <v>0</v>
      </c>
      <c r="B2" s="133" t="s">
        <v>1</v>
      </c>
      <c r="C2" s="133" t="s">
        <v>2</v>
      </c>
      <c r="D2" s="135" t="s">
        <v>3</v>
      </c>
      <c r="E2" s="135"/>
      <c r="F2" s="135"/>
      <c r="G2" s="135"/>
      <c r="H2" s="135"/>
      <c r="I2" s="136" t="s">
        <v>4</v>
      </c>
      <c r="J2" s="126" t="s">
        <v>111</v>
      </c>
      <c r="K2" s="128" t="s">
        <v>112</v>
      </c>
    </row>
    <row r="3" spans="1:11" ht="19.149999999999999" customHeight="1" x14ac:dyDescent="0.3">
      <c r="A3" s="132"/>
      <c r="B3" s="134"/>
      <c r="C3" s="134"/>
      <c r="D3" s="50" t="s">
        <v>5</v>
      </c>
      <c r="E3" s="50" t="s">
        <v>6</v>
      </c>
      <c r="F3" s="50" t="s">
        <v>7</v>
      </c>
      <c r="G3" s="51" t="s">
        <v>8</v>
      </c>
      <c r="H3" s="51" t="s">
        <v>9</v>
      </c>
      <c r="I3" s="137"/>
      <c r="J3" s="127"/>
      <c r="K3" s="129"/>
    </row>
    <row r="4" spans="1:11" ht="19.149999999999999" customHeight="1" x14ac:dyDescent="0.3">
      <c r="A4" s="10">
        <v>1</v>
      </c>
      <c r="B4" s="1" t="s">
        <v>55</v>
      </c>
      <c r="C4" s="2" t="s">
        <v>56</v>
      </c>
      <c r="D4" s="11">
        <v>58500</v>
      </c>
      <c r="E4" s="11">
        <v>37800</v>
      </c>
      <c r="F4" s="11"/>
      <c r="G4" s="12"/>
      <c r="H4" s="11">
        <v>557050</v>
      </c>
      <c r="I4" s="13">
        <f>SUM(D4:H4)</f>
        <v>653350</v>
      </c>
      <c r="J4" s="36">
        <v>642725</v>
      </c>
      <c r="K4" s="37">
        <f>I4-J4</f>
        <v>10625</v>
      </c>
    </row>
    <row r="5" spans="1:11" ht="19.149999999999999" customHeight="1" x14ac:dyDescent="0.3">
      <c r="A5" s="14">
        <v>2</v>
      </c>
      <c r="B5" s="3" t="s">
        <v>57</v>
      </c>
      <c r="C5" s="4" t="s">
        <v>58</v>
      </c>
      <c r="D5" s="15">
        <v>6000</v>
      </c>
      <c r="E5" s="16">
        <v>72460</v>
      </c>
      <c r="F5" s="16"/>
      <c r="G5" s="16"/>
      <c r="H5" s="16">
        <v>102000</v>
      </c>
      <c r="I5" s="17">
        <f t="shared" ref="I5:I16" si="0">SUM(D5:H5)</f>
        <v>180460</v>
      </c>
      <c r="J5" s="31">
        <v>176860</v>
      </c>
      <c r="K5" s="32">
        <f t="shared" ref="K5:K55" si="1">I5-J5</f>
        <v>3600</v>
      </c>
    </row>
    <row r="6" spans="1:11" ht="19.149999999999999" customHeight="1" x14ac:dyDescent="0.3">
      <c r="A6" s="14">
        <v>3</v>
      </c>
      <c r="B6" s="3" t="s">
        <v>59</v>
      </c>
      <c r="C6" s="4" t="s">
        <v>60</v>
      </c>
      <c r="D6" s="18">
        <v>52750</v>
      </c>
      <c r="E6" s="16">
        <v>20750</v>
      </c>
      <c r="F6" s="16"/>
      <c r="G6" s="16"/>
      <c r="H6" s="16">
        <v>240850</v>
      </c>
      <c r="I6" s="17">
        <f t="shared" si="0"/>
        <v>314350</v>
      </c>
      <c r="J6" s="31">
        <v>303350</v>
      </c>
      <c r="K6" s="32">
        <f t="shared" si="1"/>
        <v>11000</v>
      </c>
    </row>
    <row r="7" spans="1:11" ht="19.149999999999999" customHeight="1" x14ac:dyDescent="0.3">
      <c r="A7" s="14">
        <v>4</v>
      </c>
      <c r="B7" s="3" t="s">
        <v>61</v>
      </c>
      <c r="C7" s="4" t="s">
        <v>102</v>
      </c>
      <c r="D7" s="16">
        <v>153520</v>
      </c>
      <c r="E7" s="16">
        <v>321190</v>
      </c>
      <c r="F7" s="16"/>
      <c r="G7" s="16"/>
      <c r="H7" s="16">
        <v>11600</v>
      </c>
      <c r="I7" s="17">
        <f t="shared" si="0"/>
        <v>486310</v>
      </c>
      <c r="J7" s="31">
        <v>443690</v>
      </c>
      <c r="K7" s="32">
        <f t="shared" si="1"/>
        <v>42620</v>
      </c>
    </row>
    <row r="8" spans="1:11" ht="19.149999999999999" customHeight="1" x14ac:dyDescent="0.3">
      <c r="A8" s="14">
        <v>5</v>
      </c>
      <c r="B8" s="3" t="s">
        <v>62</v>
      </c>
      <c r="C8" s="5" t="s">
        <v>63</v>
      </c>
      <c r="D8" s="16">
        <v>123597</v>
      </c>
      <c r="E8" s="16">
        <v>72120</v>
      </c>
      <c r="F8" s="16"/>
      <c r="G8" s="16">
        <v>50000</v>
      </c>
      <c r="H8" s="16">
        <v>532700</v>
      </c>
      <c r="I8" s="17">
        <f t="shared" si="0"/>
        <v>778417</v>
      </c>
      <c r="J8" s="31">
        <v>776617</v>
      </c>
      <c r="K8" s="32">
        <f t="shared" si="1"/>
        <v>1800</v>
      </c>
    </row>
    <row r="9" spans="1:11" ht="19.149999999999999" customHeight="1" x14ac:dyDescent="0.3">
      <c r="A9" s="14">
        <v>6</v>
      </c>
      <c r="B9" s="3" t="s">
        <v>64</v>
      </c>
      <c r="C9" s="6" t="s">
        <v>65</v>
      </c>
      <c r="D9" s="19">
        <v>115376</v>
      </c>
      <c r="E9" s="16"/>
      <c r="F9" s="16"/>
      <c r="G9" s="16"/>
      <c r="H9" s="16">
        <v>654460</v>
      </c>
      <c r="I9" s="17">
        <f t="shared" si="0"/>
        <v>769836</v>
      </c>
      <c r="J9" s="33">
        <v>769836</v>
      </c>
      <c r="K9" s="32">
        <f t="shared" si="1"/>
        <v>0</v>
      </c>
    </row>
    <row r="10" spans="1:11" ht="19.149999999999999" customHeight="1" x14ac:dyDescent="0.3">
      <c r="A10" s="14">
        <v>7</v>
      </c>
      <c r="B10" s="7" t="s">
        <v>66</v>
      </c>
      <c r="C10" s="26" t="s">
        <v>67</v>
      </c>
      <c r="D10" s="20">
        <v>24000</v>
      </c>
      <c r="E10" s="21">
        <v>13500</v>
      </c>
      <c r="F10" s="21"/>
      <c r="G10" s="21"/>
      <c r="H10" s="21"/>
      <c r="I10" s="17">
        <f t="shared" si="0"/>
        <v>37500</v>
      </c>
      <c r="J10" s="33">
        <v>37500</v>
      </c>
      <c r="K10" s="32">
        <f t="shared" si="1"/>
        <v>0</v>
      </c>
    </row>
    <row r="11" spans="1:11" ht="19.149999999999999" customHeight="1" x14ac:dyDescent="0.3">
      <c r="A11" s="14">
        <v>8</v>
      </c>
      <c r="B11" s="3" t="s">
        <v>68</v>
      </c>
      <c r="C11" s="8" t="s">
        <v>69</v>
      </c>
      <c r="D11" s="22">
        <v>119750</v>
      </c>
      <c r="E11" s="16"/>
      <c r="F11" s="16"/>
      <c r="G11" s="16"/>
      <c r="H11" s="16"/>
      <c r="I11" s="17">
        <f t="shared" si="0"/>
        <v>119750</v>
      </c>
      <c r="J11" s="31">
        <v>82500</v>
      </c>
      <c r="K11" s="32">
        <f t="shared" si="1"/>
        <v>37250</v>
      </c>
    </row>
    <row r="12" spans="1:11" ht="19.149999999999999" customHeight="1" x14ac:dyDescent="0.3">
      <c r="A12" s="14">
        <v>9</v>
      </c>
      <c r="B12" s="3" t="s">
        <v>92</v>
      </c>
      <c r="C12" s="8" t="s">
        <v>93</v>
      </c>
      <c r="D12" s="22">
        <v>58500</v>
      </c>
      <c r="E12" s="16"/>
      <c r="F12" s="16"/>
      <c r="G12" s="16"/>
      <c r="H12" s="16"/>
      <c r="I12" s="17">
        <f t="shared" si="0"/>
        <v>58500</v>
      </c>
      <c r="J12" s="33">
        <v>58500</v>
      </c>
      <c r="K12" s="32">
        <f t="shared" si="1"/>
        <v>0</v>
      </c>
    </row>
    <row r="13" spans="1:11" ht="19.149999999999999" customHeight="1" x14ac:dyDescent="0.3">
      <c r="A13" s="14">
        <v>10</v>
      </c>
      <c r="B13" s="3" t="s">
        <v>95</v>
      </c>
      <c r="C13" s="8" t="s">
        <v>96</v>
      </c>
      <c r="D13" s="22">
        <v>24200</v>
      </c>
      <c r="E13" s="16"/>
      <c r="F13" s="16"/>
      <c r="G13" s="16"/>
      <c r="H13" s="16"/>
      <c r="I13" s="17">
        <f t="shared" si="0"/>
        <v>24200</v>
      </c>
      <c r="J13" s="33">
        <v>24200</v>
      </c>
      <c r="K13" s="32">
        <f t="shared" si="1"/>
        <v>0</v>
      </c>
    </row>
    <row r="14" spans="1:11" ht="19.149999999999999" customHeight="1" x14ac:dyDescent="0.3">
      <c r="A14" s="14">
        <v>11</v>
      </c>
      <c r="B14" s="3" t="s">
        <v>100</v>
      </c>
      <c r="C14" s="8" t="s">
        <v>101</v>
      </c>
      <c r="D14" s="22">
        <v>0</v>
      </c>
      <c r="E14" s="16"/>
      <c r="F14" s="16"/>
      <c r="G14" s="16"/>
      <c r="H14" s="16">
        <v>93800</v>
      </c>
      <c r="I14" s="17">
        <f t="shared" ref="I14" si="2">SUM(D14:H14)</f>
        <v>93800</v>
      </c>
      <c r="J14" s="33">
        <v>93800</v>
      </c>
      <c r="K14" s="32">
        <f t="shared" si="1"/>
        <v>0</v>
      </c>
    </row>
    <row r="15" spans="1:11" ht="19.149999999999999" customHeight="1" x14ac:dyDescent="0.3">
      <c r="A15" s="27">
        <v>12</v>
      </c>
      <c r="B15" s="9" t="s">
        <v>105</v>
      </c>
      <c r="C15" s="28" t="s">
        <v>106</v>
      </c>
      <c r="D15" s="23">
        <v>0</v>
      </c>
      <c r="E15" s="24"/>
      <c r="F15" s="24"/>
      <c r="G15" s="24">
        <v>8360</v>
      </c>
      <c r="H15" s="24"/>
      <c r="I15" s="25">
        <f t="shared" si="0"/>
        <v>8360</v>
      </c>
      <c r="J15" s="39">
        <v>8360</v>
      </c>
      <c r="K15" s="40">
        <f t="shared" si="1"/>
        <v>0</v>
      </c>
    </row>
    <row r="16" spans="1:11" s="53" customFormat="1" ht="19.149999999999999" customHeight="1" x14ac:dyDescent="0.3">
      <c r="A16" s="122" t="s">
        <v>107</v>
      </c>
      <c r="B16" s="123"/>
      <c r="C16" s="123"/>
      <c r="D16" s="52">
        <f>SUM(D4:D15)</f>
        <v>736193</v>
      </c>
      <c r="E16" s="52">
        <f t="shared" ref="E16:H16" si="3">SUM(E4:E15)</f>
        <v>537820</v>
      </c>
      <c r="F16" s="52">
        <f t="shared" si="3"/>
        <v>0</v>
      </c>
      <c r="G16" s="52">
        <f t="shared" si="3"/>
        <v>58360</v>
      </c>
      <c r="H16" s="52">
        <f t="shared" si="3"/>
        <v>2192460</v>
      </c>
      <c r="I16" s="38">
        <f t="shared" si="0"/>
        <v>3524833</v>
      </c>
      <c r="J16" s="47">
        <v>3417938</v>
      </c>
      <c r="K16" s="48">
        <f t="shared" si="1"/>
        <v>106895</v>
      </c>
    </row>
    <row r="17" spans="1:11" ht="19.149999999999999" customHeight="1" x14ac:dyDescent="0.3">
      <c r="A17" s="54">
        <v>1</v>
      </c>
      <c r="B17" s="55" t="s">
        <v>33</v>
      </c>
      <c r="C17" s="56" t="s">
        <v>34</v>
      </c>
      <c r="D17" s="57">
        <v>9270</v>
      </c>
      <c r="E17" s="57"/>
      <c r="F17" s="57"/>
      <c r="G17" s="57"/>
      <c r="H17" s="57">
        <v>470000</v>
      </c>
      <c r="I17" s="58">
        <v>479270</v>
      </c>
      <c r="J17" s="36">
        <v>478050</v>
      </c>
      <c r="K17" s="37">
        <f t="shared" si="1"/>
        <v>1220</v>
      </c>
    </row>
    <row r="18" spans="1:11" ht="19.149999999999999" customHeight="1" x14ac:dyDescent="0.3">
      <c r="A18" s="54">
        <v>2</v>
      </c>
      <c r="B18" s="55" t="s">
        <v>35</v>
      </c>
      <c r="C18" s="59" t="s">
        <v>36</v>
      </c>
      <c r="D18" s="57">
        <v>7000</v>
      </c>
      <c r="E18" s="57"/>
      <c r="F18" s="57"/>
      <c r="G18" s="57"/>
      <c r="H18" s="57"/>
      <c r="I18" s="58">
        <v>7000</v>
      </c>
      <c r="J18" s="31">
        <v>4500</v>
      </c>
      <c r="K18" s="32">
        <f t="shared" si="1"/>
        <v>2500</v>
      </c>
    </row>
    <row r="19" spans="1:11" ht="19.149999999999999" customHeight="1" x14ac:dyDescent="0.3">
      <c r="A19" s="54">
        <v>3</v>
      </c>
      <c r="B19" s="55" t="s">
        <v>37</v>
      </c>
      <c r="C19" s="60" t="s">
        <v>38</v>
      </c>
      <c r="D19" s="57">
        <v>28625</v>
      </c>
      <c r="E19" s="57"/>
      <c r="F19" s="57"/>
      <c r="G19" s="57"/>
      <c r="H19" s="57">
        <v>410000</v>
      </c>
      <c r="I19" s="58">
        <v>438625</v>
      </c>
      <c r="J19" s="33">
        <v>438625</v>
      </c>
      <c r="K19" s="32">
        <f t="shared" si="1"/>
        <v>0</v>
      </c>
    </row>
    <row r="20" spans="1:11" ht="19.149999999999999" customHeight="1" x14ac:dyDescent="0.3">
      <c r="A20" s="54">
        <v>4</v>
      </c>
      <c r="B20" s="55" t="s">
        <v>39</v>
      </c>
      <c r="C20" s="60" t="s">
        <v>40</v>
      </c>
      <c r="D20" s="57">
        <v>6500</v>
      </c>
      <c r="E20" s="57"/>
      <c r="F20" s="57"/>
      <c r="G20" s="57"/>
      <c r="H20" s="57">
        <v>1500000</v>
      </c>
      <c r="I20" s="58">
        <v>1506500</v>
      </c>
      <c r="J20" s="31">
        <v>1504000</v>
      </c>
      <c r="K20" s="32">
        <f t="shared" si="1"/>
        <v>2500</v>
      </c>
    </row>
    <row r="21" spans="1:11" ht="19.149999999999999" customHeight="1" x14ac:dyDescent="0.3">
      <c r="A21" s="54">
        <v>5</v>
      </c>
      <c r="B21" s="55" t="s">
        <v>41</v>
      </c>
      <c r="C21" s="60" t="s">
        <v>42</v>
      </c>
      <c r="D21" s="57">
        <v>2750</v>
      </c>
      <c r="E21" s="57"/>
      <c r="F21" s="57"/>
      <c r="G21" s="57"/>
      <c r="H21" s="57"/>
      <c r="I21" s="58">
        <v>2750</v>
      </c>
      <c r="J21" s="31">
        <v>0</v>
      </c>
      <c r="K21" s="32">
        <f t="shared" si="1"/>
        <v>2750</v>
      </c>
    </row>
    <row r="22" spans="1:11" ht="19.149999999999999" customHeight="1" x14ac:dyDescent="0.3">
      <c r="A22" s="54">
        <v>6</v>
      </c>
      <c r="B22" s="55" t="s">
        <v>43</v>
      </c>
      <c r="C22" s="56" t="s">
        <v>44</v>
      </c>
      <c r="D22" s="57">
        <v>498000</v>
      </c>
      <c r="E22" s="57"/>
      <c r="F22" s="57"/>
      <c r="G22" s="57"/>
      <c r="H22" s="57"/>
      <c r="I22" s="58">
        <v>498000</v>
      </c>
      <c r="J22" s="31">
        <v>430000</v>
      </c>
      <c r="K22" s="32">
        <f t="shared" si="1"/>
        <v>68000</v>
      </c>
    </row>
    <row r="23" spans="1:11" ht="19.149999999999999" customHeight="1" x14ac:dyDescent="0.3">
      <c r="A23" s="61">
        <v>7</v>
      </c>
      <c r="B23" s="62" t="s">
        <v>45</v>
      </c>
      <c r="C23" s="63" t="s">
        <v>46</v>
      </c>
      <c r="D23" s="64">
        <v>3000</v>
      </c>
      <c r="E23" s="64"/>
      <c r="F23" s="64"/>
      <c r="G23" s="64"/>
      <c r="H23" s="64"/>
      <c r="I23" s="65">
        <v>3000</v>
      </c>
      <c r="J23" s="33">
        <v>3000</v>
      </c>
      <c r="K23" s="32">
        <f t="shared" si="1"/>
        <v>0</v>
      </c>
    </row>
    <row r="24" spans="1:11" ht="19.149999999999999" customHeight="1" x14ac:dyDescent="0.3">
      <c r="A24" s="61">
        <v>8</v>
      </c>
      <c r="B24" s="62" t="s">
        <v>47</v>
      </c>
      <c r="C24" s="66" t="s">
        <v>48</v>
      </c>
      <c r="D24" s="64">
        <v>34000</v>
      </c>
      <c r="E24" s="64"/>
      <c r="F24" s="64"/>
      <c r="G24" s="64"/>
      <c r="H24" s="64"/>
      <c r="I24" s="65">
        <v>34000</v>
      </c>
      <c r="J24" s="33">
        <v>34000</v>
      </c>
      <c r="K24" s="32">
        <f t="shared" si="1"/>
        <v>0</v>
      </c>
    </row>
    <row r="25" spans="1:11" ht="19.149999999999999" customHeight="1" x14ac:dyDescent="0.3">
      <c r="A25" s="61">
        <v>9</v>
      </c>
      <c r="B25" s="62" t="s">
        <v>49</v>
      </c>
      <c r="C25" s="66" t="s">
        <v>50</v>
      </c>
      <c r="D25" s="64">
        <v>0</v>
      </c>
      <c r="E25" s="64"/>
      <c r="F25" s="64"/>
      <c r="G25" s="64"/>
      <c r="H25" s="64"/>
      <c r="I25" s="65">
        <v>0</v>
      </c>
      <c r="J25" s="33">
        <v>0</v>
      </c>
      <c r="K25" s="32">
        <f t="shared" si="1"/>
        <v>0</v>
      </c>
    </row>
    <row r="26" spans="1:11" ht="19.149999999999999" customHeight="1" x14ac:dyDescent="0.3">
      <c r="A26" s="61">
        <v>10</v>
      </c>
      <c r="B26" s="62" t="s">
        <v>51</v>
      </c>
      <c r="C26" s="66" t="s">
        <v>52</v>
      </c>
      <c r="D26" s="64"/>
      <c r="E26" s="64"/>
      <c r="F26" s="64">
        <v>20000</v>
      </c>
      <c r="G26" s="64"/>
      <c r="H26" s="64"/>
      <c r="I26" s="65">
        <v>20000</v>
      </c>
      <c r="J26" s="33">
        <v>20000</v>
      </c>
      <c r="K26" s="32">
        <f t="shared" si="1"/>
        <v>0</v>
      </c>
    </row>
    <row r="27" spans="1:11" ht="19.149999999999999" customHeight="1" x14ac:dyDescent="0.3">
      <c r="A27" s="61">
        <v>11</v>
      </c>
      <c r="B27" s="62" t="s">
        <v>53</v>
      </c>
      <c r="C27" s="66" t="s">
        <v>54</v>
      </c>
      <c r="D27" s="64"/>
      <c r="E27" s="64"/>
      <c r="F27" s="64"/>
      <c r="G27" s="64"/>
      <c r="H27" s="64">
        <v>1149060</v>
      </c>
      <c r="I27" s="65">
        <v>1149060</v>
      </c>
      <c r="J27" s="33">
        <v>1149060</v>
      </c>
      <c r="K27" s="32">
        <f t="shared" si="1"/>
        <v>0</v>
      </c>
    </row>
    <row r="28" spans="1:11" ht="19.149999999999999" customHeight="1" x14ac:dyDescent="0.3">
      <c r="A28" s="61">
        <v>12</v>
      </c>
      <c r="B28" s="62" t="s">
        <v>98</v>
      </c>
      <c r="C28" s="63" t="s">
        <v>99</v>
      </c>
      <c r="D28" s="64"/>
      <c r="E28" s="64"/>
      <c r="F28" s="64">
        <v>10000</v>
      </c>
      <c r="G28" s="64"/>
      <c r="H28" s="64"/>
      <c r="I28" s="65">
        <v>10000</v>
      </c>
      <c r="J28" s="39">
        <v>10000</v>
      </c>
      <c r="K28" s="40">
        <f t="shared" si="1"/>
        <v>0</v>
      </c>
    </row>
    <row r="29" spans="1:11" ht="19.149999999999999" customHeight="1" x14ac:dyDescent="0.3">
      <c r="A29" s="122" t="s">
        <v>97</v>
      </c>
      <c r="B29" s="123"/>
      <c r="C29" s="123"/>
      <c r="D29" s="67">
        <f>SUM(D17:D28)</f>
        <v>589145</v>
      </c>
      <c r="E29" s="67">
        <f t="shared" ref="E29:I29" si="4">SUM(E17:E28)</f>
        <v>0</v>
      </c>
      <c r="F29" s="67">
        <f t="shared" si="4"/>
        <v>30000</v>
      </c>
      <c r="G29" s="67">
        <f t="shared" si="4"/>
        <v>0</v>
      </c>
      <c r="H29" s="67">
        <f t="shared" si="4"/>
        <v>3529060</v>
      </c>
      <c r="I29" s="68">
        <f t="shared" si="4"/>
        <v>4148205</v>
      </c>
      <c r="J29" s="47">
        <v>4071235</v>
      </c>
      <c r="K29" s="48">
        <f t="shared" si="1"/>
        <v>76970</v>
      </c>
    </row>
    <row r="30" spans="1:11" ht="19.149999999999999" customHeight="1" x14ac:dyDescent="0.3">
      <c r="A30" s="69">
        <v>1</v>
      </c>
      <c r="B30" s="70" t="s">
        <v>24</v>
      </c>
      <c r="C30" s="71" t="s">
        <v>25</v>
      </c>
      <c r="D30" s="72">
        <v>34000</v>
      </c>
      <c r="E30" s="72"/>
      <c r="F30" s="72"/>
      <c r="G30" s="72"/>
      <c r="H30" s="72"/>
      <c r="I30" s="73">
        <v>34000</v>
      </c>
      <c r="J30" s="36">
        <v>10000</v>
      </c>
      <c r="K30" s="37">
        <f t="shared" si="1"/>
        <v>24000</v>
      </c>
    </row>
    <row r="31" spans="1:11" ht="19.149999999999999" customHeight="1" x14ac:dyDescent="0.3">
      <c r="A31" s="74">
        <v>2</v>
      </c>
      <c r="B31" s="75" t="s">
        <v>26</v>
      </c>
      <c r="C31" s="76" t="s">
        <v>27</v>
      </c>
      <c r="D31" s="77">
        <v>608900</v>
      </c>
      <c r="E31" s="77"/>
      <c r="F31" s="77"/>
      <c r="G31" s="77"/>
      <c r="H31" s="77"/>
      <c r="I31" s="78">
        <v>608900</v>
      </c>
      <c r="J31" s="31">
        <v>578900</v>
      </c>
      <c r="K31" s="32">
        <f t="shared" si="1"/>
        <v>30000</v>
      </c>
    </row>
    <row r="32" spans="1:11" ht="19.149999999999999" customHeight="1" x14ac:dyDescent="0.3">
      <c r="A32" s="79">
        <v>3</v>
      </c>
      <c r="B32" s="80" t="s">
        <v>28</v>
      </c>
      <c r="C32" s="81" t="s">
        <v>29</v>
      </c>
      <c r="D32" s="82">
        <v>322200</v>
      </c>
      <c r="E32" s="82"/>
      <c r="F32" s="82"/>
      <c r="G32" s="82"/>
      <c r="H32" s="82"/>
      <c r="I32" s="83">
        <v>322200</v>
      </c>
      <c r="J32" s="41">
        <v>232800</v>
      </c>
      <c r="K32" s="40">
        <f t="shared" si="1"/>
        <v>89400</v>
      </c>
    </row>
    <row r="33" spans="1:11" ht="19.149999999999999" customHeight="1" x14ac:dyDescent="0.3">
      <c r="A33" s="124" t="s">
        <v>30</v>
      </c>
      <c r="B33" s="125"/>
      <c r="C33" s="125"/>
      <c r="D33" s="84">
        <f>SUM(D30:D32)</f>
        <v>965100</v>
      </c>
      <c r="E33" s="84">
        <f t="shared" ref="E33:I33" si="5">SUM(E30:E32)</f>
        <v>0</v>
      </c>
      <c r="F33" s="84">
        <f t="shared" si="5"/>
        <v>0</v>
      </c>
      <c r="G33" s="84">
        <f t="shared" si="5"/>
        <v>0</v>
      </c>
      <c r="H33" s="84">
        <f t="shared" si="5"/>
        <v>0</v>
      </c>
      <c r="I33" s="85">
        <f t="shared" si="5"/>
        <v>965100</v>
      </c>
      <c r="J33" s="47">
        <v>821700</v>
      </c>
      <c r="K33" s="48">
        <f t="shared" si="1"/>
        <v>143400</v>
      </c>
    </row>
    <row r="34" spans="1:11" ht="19.149999999999999" customHeight="1" x14ac:dyDescent="0.3">
      <c r="A34" s="86">
        <v>1</v>
      </c>
      <c r="B34" s="87" t="s">
        <v>11</v>
      </c>
      <c r="C34" s="88" t="s">
        <v>12</v>
      </c>
      <c r="D34" s="89">
        <v>17700</v>
      </c>
      <c r="E34" s="89"/>
      <c r="F34" s="89"/>
      <c r="G34" s="89"/>
      <c r="H34" s="89"/>
      <c r="I34" s="90">
        <v>17700</v>
      </c>
      <c r="J34" s="43">
        <v>17700</v>
      </c>
      <c r="K34" s="37">
        <f t="shared" si="1"/>
        <v>0</v>
      </c>
    </row>
    <row r="35" spans="1:11" ht="19.149999999999999" customHeight="1" x14ac:dyDescent="0.3">
      <c r="A35" s="91">
        <v>2</v>
      </c>
      <c r="B35" s="92" t="s">
        <v>13</v>
      </c>
      <c r="C35" s="93" t="s">
        <v>14</v>
      </c>
      <c r="D35" s="94">
        <v>24600</v>
      </c>
      <c r="E35" s="94"/>
      <c r="F35" s="94"/>
      <c r="G35" s="94"/>
      <c r="H35" s="94"/>
      <c r="I35" s="95">
        <v>24600</v>
      </c>
      <c r="J35" s="31">
        <v>21100</v>
      </c>
      <c r="K35" s="32">
        <f t="shared" si="1"/>
        <v>3500</v>
      </c>
    </row>
    <row r="36" spans="1:11" ht="19.149999999999999" customHeight="1" x14ac:dyDescent="0.3">
      <c r="A36" s="91">
        <v>3</v>
      </c>
      <c r="B36" s="92" t="s">
        <v>15</v>
      </c>
      <c r="C36" s="96" t="s">
        <v>16</v>
      </c>
      <c r="D36" s="94"/>
      <c r="E36" s="94"/>
      <c r="F36" s="94"/>
      <c r="G36" s="94"/>
      <c r="H36" s="94">
        <v>250000</v>
      </c>
      <c r="I36" s="95">
        <v>250000</v>
      </c>
      <c r="J36" s="33">
        <v>250000</v>
      </c>
      <c r="K36" s="32">
        <f t="shared" si="1"/>
        <v>0</v>
      </c>
    </row>
    <row r="37" spans="1:11" ht="19.149999999999999" customHeight="1" x14ac:dyDescent="0.3">
      <c r="A37" s="91">
        <v>4</v>
      </c>
      <c r="B37" s="92" t="s">
        <v>17</v>
      </c>
      <c r="C37" s="97" t="s">
        <v>31</v>
      </c>
      <c r="D37" s="94">
        <v>22000</v>
      </c>
      <c r="E37" s="94"/>
      <c r="F37" s="94"/>
      <c r="G37" s="94"/>
      <c r="H37" s="94"/>
      <c r="I37" s="95">
        <v>22000</v>
      </c>
      <c r="J37" s="31">
        <v>12000</v>
      </c>
      <c r="K37" s="32">
        <f t="shared" si="1"/>
        <v>10000</v>
      </c>
    </row>
    <row r="38" spans="1:11" ht="19.149999999999999" customHeight="1" x14ac:dyDescent="0.3">
      <c r="A38" s="91">
        <v>5</v>
      </c>
      <c r="B38" s="92" t="s">
        <v>18</v>
      </c>
      <c r="C38" s="97" t="s">
        <v>32</v>
      </c>
      <c r="D38" s="94"/>
      <c r="E38" s="94"/>
      <c r="F38" s="94">
        <v>4000</v>
      </c>
      <c r="G38" s="94"/>
      <c r="H38" s="94"/>
      <c r="I38" s="95">
        <v>4000</v>
      </c>
      <c r="J38" s="33">
        <v>4000</v>
      </c>
      <c r="K38" s="32">
        <f t="shared" si="1"/>
        <v>0</v>
      </c>
    </row>
    <row r="39" spans="1:11" ht="19.149999999999999" customHeight="1" x14ac:dyDescent="0.3">
      <c r="A39" s="91">
        <v>6</v>
      </c>
      <c r="B39" s="92" t="s">
        <v>19</v>
      </c>
      <c r="C39" s="93" t="s">
        <v>20</v>
      </c>
      <c r="D39" s="94">
        <v>0</v>
      </c>
      <c r="E39" s="94"/>
      <c r="F39" s="94"/>
      <c r="G39" s="94"/>
      <c r="H39" s="94"/>
      <c r="I39" s="95">
        <v>0</v>
      </c>
      <c r="J39" s="33">
        <v>0</v>
      </c>
      <c r="K39" s="32">
        <f t="shared" si="1"/>
        <v>0</v>
      </c>
    </row>
    <row r="40" spans="1:11" s="102" customFormat="1" ht="19.149999999999999" customHeight="1" x14ac:dyDescent="0.3">
      <c r="A40" s="91">
        <v>7</v>
      </c>
      <c r="B40" s="98" t="s">
        <v>21</v>
      </c>
      <c r="C40" s="99" t="s">
        <v>22</v>
      </c>
      <c r="D40" s="100">
        <v>0</v>
      </c>
      <c r="E40" s="100"/>
      <c r="F40" s="100"/>
      <c r="G40" s="100"/>
      <c r="H40" s="100"/>
      <c r="I40" s="101">
        <v>0</v>
      </c>
      <c r="J40" s="42">
        <v>0</v>
      </c>
      <c r="K40" s="40">
        <f t="shared" si="1"/>
        <v>0</v>
      </c>
    </row>
    <row r="41" spans="1:11" s="105" customFormat="1" ht="19.149999999999999" customHeight="1" x14ac:dyDescent="0.3">
      <c r="A41" s="122" t="s">
        <v>23</v>
      </c>
      <c r="B41" s="123"/>
      <c r="C41" s="123"/>
      <c r="D41" s="103">
        <f t="shared" ref="D41:I41" si="6">SUM(D34:D40)</f>
        <v>64300</v>
      </c>
      <c r="E41" s="103">
        <f t="shared" si="6"/>
        <v>0</v>
      </c>
      <c r="F41" s="103">
        <f t="shared" si="6"/>
        <v>4000</v>
      </c>
      <c r="G41" s="103">
        <f t="shared" si="6"/>
        <v>0</v>
      </c>
      <c r="H41" s="103">
        <f t="shared" si="6"/>
        <v>250000</v>
      </c>
      <c r="I41" s="104">
        <f t="shared" si="6"/>
        <v>318300</v>
      </c>
      <c r="J41" s="47">
        <v>304800</v>
      </c>
      <c r="K41" s="48">
        <f t="shared" si="1"/>
        <v>13500</v>
      </c>
    </row>
    <row r="42" spans="1:11" ht="18.75" x14ac:dyDescent="0.3">
      <c r="A42" s="86">
        <v>1</v>
      </c>
      <c r="B42" s="106" t="s">
        <v>70</v>
      </c>
      <c r="C42" s="107" t="s">
        <v>71</v>
      </c>
      <c r="D42" s="72"/>
      <c r="E42" s="72"/>
      <c r="F42" s="72"/>
      <c r="G42" s="72"/>
      <c r="H42" s="72">
        <v>40400</v>
      </c>
      <c r="I42" s="73">
        <v>40400</v>
      </c>
      <c r="J42" s="43">
        <v>40400</v>
      </c>
      <c r="K42" s="37">
        <f t="shared" si="1"/>
        <v>0</v>
      </c>
    </row>
    <row r="43" spans="1:11" ht="19.149999999999999" customHeight="1" x14ac:dyDescent="0.3">
      <c r="A43" s="91">
        <v>2</v>
      </c>
      <c r="B43" s="108" t="s">
        <v>72</v>
      </c>
      <c r="C43" s="109" t="s">
        <v>73</v>
      </c>
      <c r="D43" s="77">
        <v>87900</v>
      </c>
      <c r="E43" s="77"/>
      <c r="F43" s="77"/>
      <c r="G43" s="77"/>
      <c r="H43" s="77"/>
      <c r="I43" s="78">
        <v>87900</v>
      </c>
      <c r="J43" s="31">
        <v>3000</v>
      </c>
      <c r="K43" s="32">
        <f t="shared" si="1"/>
        <v>84900</v>
      </c>
    </row>
    <row r="44" spans="1:11" ht="19.149999999999999" customHeight="1" x14ac:dyDescent="0.3">
      <c r="A44" s="91">
        <v>3</v>
      </c>
      <c r="B44" s="108" t="s">
        <v>74</v>
      </c>
      <c r="C44" s="109" t="s">
        <v>75</v>
      </c>
      <c r="D44" s="77">
        <v>90300</v>
      </c>
      <c r="E44" s="77"/>
      <c r="F44" s="77"/>
      <c r="G44" s="77"/>
      <c r="H44" s="77"/>
      <c r="I44" s="78">
        <v>90300</v>
      </c>
      <c r="J44" s="31">
        <v>76800</v>
      </c>
      <c r="K44" s="32">
        <f t="shared" si="1"/>
        <v>13500</v>
      </c>
    </row>
    <row r="45" spans="1:11" ht="19.149999999999999" customHeight="1" x14ac:dyDescent="0.3">
      <c r="A45" s="91">
        <v>4</v>
      </c>
      <c r="B45" s="108" t="s">
        <v>76</v>
      </c>
      <c r="C45" s="109" t="s">
        <v>77</v>
      </c>
      <c r="D45" s="77">
        <v>32200</v>
      </c>
      <c r="E45" s="77"/>
      <c r="F45" s="77">
        <v>399000</v>
      </c>
      <c r="G45" s="77"/>
      <c r="H45" s="77"/>
      <c r="I45" s="78">
        <v>431200</v>
      </c>
      <c r="J45" s="31">
        <v>32200</v>
      </c>
      <c r="K45" s="32">
        <f t="shared" si="1"/>
        <v>399000</v>
      </c>
    </row>
    <row r="46" spans="1:11" ht="19.149999999999999" customHeight="1" x14ac:dyDescent="0.3">
      <c r="A46" s="91">
        <v>5</v>
      </c>
      <c r="B46" s="108" t="s">
        <v>78</v>
      </c>
      <c r="C46" s="109" t="s">
        <v>79</v>
      </c>
      <c r="D46" s="77">
        <v>120500</v>
      </c>
      <c r="E46" s="77"/>
      <c r="F46" s="77"/>
      <c r="G46" s="77"/>
      <c r="H46" s="77"/>
      <c r="I46" s="78">
        <v>120500</v>
      </c>
      <c r="J46" s="31">
        <v>103000</v>
      </c>
      <c r="K46" s="32">
        <f t="shared" si="1"/>
        <v>17500</v>
      </c>
    </row>
    <row r="47" spans="1:11" ht="19.149999999999999" customHeight="1" x14ac:dyDescent="0.3">
      <c r="A47" s="110">
        <v>6</v>
      </c>
      <c r="B47" s="111" t="s">
        <v>80</v>
      </c>
      <c r="C47" s="112" t="s">
        <v>81</v>
      </c>
      <c r="D47" s="82">
        <v>8300</v>
      </c>
      <c r="E47" s="82"/>
      <c r="F47" s="82"/>
      <c r="G47" s="82"/>
      <c r="H47" s="82"/>
      <c r="I47" s="83">
        <v>8300</v>
      </c>
      <c r="J47" s="39">
        <v>8300</v>
      </c>
      <c r="K47" s="40">
        <f t="shared" si="1"/>
        <v>0</v>
      </c>
    </row>
    <row r="48" spans="1:11" s="53" customFormat="1" ht="19.149999999999999" customHeight="1" x14ac:dyDescent="0.3">
      <c r="A48" s="122" t="s">
        <v>91</v>
      </c>
      <c r="B48" s="123"/>
      <c r="C48" s="123"/>
      <c r="D48" s="67">
        <v>339200</v>
      </c>
      <c r="E48" s="67">
        <v>0</v>
      </c>
      <c r="F48" s="67">
        <v>399000</v>
      </c>
      <c r="G48" s="67">
        <v>0</v>
      </c>
      <c r="H48" s="67">
        <v>40400</v>
      </c>
      <c r="I48" s="68">
        <v>778600</v>
      </c>
      <c r="J48" s="47">
        <v>263700</v>
      </c>
      <c r="K48" s="48">
        <f t="shared" si="1"/>
        <v>514900</v>
      </c>
    </row>
    <row r="49" spans="1:12" s="102" customFormat="1" ht="19.149999999999999" customHeight="1" x14ac:dyDescent="0.3">
      <c r="A49" s="86">
        <v>1</v>
      </c>
      <c r="B49" s="106" t="s">
        <v>82</v>
      </c>
      <c r="C49" s="107" t="s">
        <v>83</v>
      </c>
      <c r="D49" s="72">
        <v>8500</v>
      </c>
      <c r="E49" s="72"/>
      <c r="F49" s="72"/>
      <c r="G49" s="72"/>
      <c r="H49" s="72"/>
      <c r="I49" s="73">
        <v>8500</v>
      </c>
      <c r="J49" s="44">
        <v>8500</v>
      </c>
      <c r="K49" s="37">
        <f t="shared" si="1"/>
        <v>0</v>
      </c>
    </row>
    <row r="50" spans="1:12" s="102" customFormat="1" ht="19.149999999999999" customHeight="1" x14ac:dyDescent="0.3">
      <c r="A50" s="91">
        <v>2</v>
      </c>
      <c r="B50" s="108" t="s">
        <v>84</v>
      </c>
      <c r="C50" s="109" t="s">
        <v>85</v>
      </c>
      <c r="D50" s="77">
        <v>10750</v>
      </c>
      <c r="E50" s="77"/>
      <c r="F50" s="77"/>
      <c r="G50" s="77"/>
      <c r="H50" s="77"/>
      <c r="I50" s="78">
        <v>10750</v>
      </c>
      <c r="J50" s="34">
        <v>10750</v>
      </c>
      <c r="K50" s="32">
        <f t="shared" si="1"/>
        <v>0</v>
      </c>
    </row>
    <row r="51" spans="1:12" s="102" customFormat="1" ht="19.149999999999999" customHeight="1" x14ac:dyDescent="0.3">
      <c r="A51" s="91">
        <v>3</v>
      </c>
      <c r="B51" s="108" t="s">
        <v>86</v>
      </c>
      <c r="C51" s="109" t="s">
        <v>87</v>
      </c>
      <c r="D51" s="77">
        <v>25290</v>
      </c>
      <c r="E51" s="77"/>
      <c r="F51" s="77"/>
      <c r="G51" s="77"/>
      <c r="H51" s="77" t="s">
        <v>94</v>
      </c>
      <c r="I51" s="78">
        <v>25290</v>
      </c>
      <c r="J51" s="34">
        <v>25290</v>
      </c>
      <c r="K51" s="32">
        <f t="shared" si="1"/>
        <v>0</v>
      </c>
    </row>
    <row r="52" spans="1:12" s="102" customFormat="1" ht="19.149999999999999" customHeight="1" x14ac:dyDescent="0.3">
      <c r="A52" s="91">
        <v>4</v>
      </c>
      <c r="B52" s="108" t="s">
        <v>88</v>
      </c>
      <c r="C52" s="109" t="s">
        <v>110</v>
      </c>
      <c r="D52" s="77">
        <v>4875</v>
      </c>
      <c r="E52" s="77"/>
      <c r="F52" s="77"/>
      <c r="G52" s="77"/>
      <c r="H52" s="77"/>
      <c r="I52" s="78">
        <v>4875</v>
      </c>
      <c r="J52" s="35">
        <v>0</v>
      </c>
      <c r="K52" s="32">
        <f t="shared" si="1"/>
        <v>4875</v>
      </c>
    </row>
    <row r="53" spans="1:12" s="102" customFormat="1" ht="19.149999999999999" customHeight="1" x14ac:dyDescent="0.3">
      <c r="A53" s="91">
        <v>5</v>
      </c>
      <c r="B53" s="108" t="s">
        <v>89</v>
      </c>
      <c r="C53" s="109" t="s">
        <v>90</v>
      </c>
      <c r="D53" s="77">
        <v>141720</v>
      </c>
      <c r="E53" s="77"/>
      <c r="F53" s="77"/>
      <c r="G53" s="77"/>
      <c r="H53" s="77">
        <v>400000</v>
      </c>
      <c r="I53" s="78">
        <v>541720</v>
      </c>
      <c r="J53" s="35">
        <v>149200</v>
      </c>
      <c r="K53" s="32">
        <f t="shared" si="1"/>
        <v>392520</v>
      </c>
      <c r="L53" s="119" t="s">
        <v>113</v>
      </c>
    </row>
    <row r="54" spans="1:12" s="102" customFormat="1" ht="19.149999999999999" customHeight="1" x14ac:dyDescent="0.3">
      <c r="A54" s="110">
        <v>6</v>
      </c>
      <c r="B54" s="111" t="s">
        <v>103</v>
      </c>
      <c r="C54" s="113" t="s">
        <v>104</v>
      </c>
      <c r="D54" s="82">
        <v>4210</v>
      </c>
      <c r="E54" s="82"/>
      <c r="F54" s="82"/>
      <c r="G54" s="82"/>
      <c r="H54" s="82"/>
      <c r="I54" s="83">
        <v>4210</v>
      </c>
      <c r="J54" s="42">
        <v>4210</v>
      </c>
      <c r="K54" s="40">
        <f t="shared" si="1"/>
        <v>0</v>
      </c>
    </row>
    <row r="55" spans="1:12" s="105" customFormat="1" ht="19.149999999999999" customHeight="1" x14ac:dyDescent="0.3">
      <c r="A55" s="122" t="s">
        <v>108</v>
      </c>
      <c r="B55" s="123"/>
      <c r="C55" s="123"/>
      <c r="D55" s="67">
        <f>SUM(D49:D54)</f>
        <v>195345</v>
      </c>
      <c r="E55" s="67">
        <f t="shared" ref="E55:I55" si="7">SUM(E49:E54)</f>
        <v>0</v>
      </c>
      <c r="F55" s="67">
        <f t="shared" si="7"/>
        <v>0</v>
      </c>
      <c r="G55" s="67">
        <f t="shared" si="7"/>
        <v>0</v>
      </c>
      <c r="H55" s="67">
        <f t="shared" si="7"/>
        <v>400000</v>
      </c>
      <c r="I55" s="68">
        <f t="shared" si="7"/>
        <v>595345</v>
      </c>
      <c r="J55" s="47">
        <v>197950</v>
      </c>
      <c r="K55" s="48">
        <f t="shared" si="1"/>
        <v>397395</v>
      </c>
    </row>
    <row r="56" spans="1:12" s="53" customFormat="1" ht="19.149999999999999" customHeight="1" thickBot="1" x14ac:dyDescent="0.35">
      <c r="A56" s="120" t="s">
        <v>109</v>
      </c>
      <c r="B56" s="121"/>
      <c r="C56" s="121"/>
      <c r="D56" s="114">
        <f>D16+D29+D33+D41+D48+D55</f>
        <v>2889283</v>
      </c>
      <c r="E56" s="114">
        <f t="shared" ref="E56:K56" si="8">E16+E29+E33+E41+E48+E55</f>
        <v>537820</v>
      </c>
      <c r="F56" s="114">
        <f t="shared" si="8"/>
        <v>433000</v>
      </c>
      <c r="G56" s="114">
        <f t="shared" si="8"/>
        <v>58360</v>
      </c>
      <c r="H56" s="114">
        <f t="shared" si="8"/>
        <v>6411920</v>
      </c>
      <c r="I56" s="30">
        <f t="shared" si="8"/>
        <v>10330383</v>
      </c>
      <c r="J56" s="45">
        <f t="shared" si="8"/>
        <v>9077323</v>
      </c>
      <c r="K56" s="46">
        <f t="shared" si="8"/>
        <v>1253060</v>
      </c>
      <c r="L56" s="118">
        <f>K56-300000</f>
        <v>953060</v>
      </c>
    </row>
  </sheetData>
  <mergeCells count="15">
    <mergeCell ref="J2:J3"/>
    <mergeCell ref="K2:K3"/>
    <mergeCell ref="A1:I1"/>
    <mergeCell ref="A2:A3"/>
    <mergeCell ref="B2:B3"/>
    <mergeCell ref="C2:C3"/>
    <mergeCell ref="D2:H2"/>
    <mergeCell ref="I2:I3"/>
    <mergeCell ref="A56:C56"/>
    <mergeCell ref="A16:C16"/>
    <mergeCell ref="A29:C29"/>
    <mergeCell ref="A48:C48"/>
    <mergeCell ref="A55:C55"/>
    <mergeCell ref="A41:C41"/>
    <mergeCell ref="A33:C33"/>
  </mergeCells>
  <pageMargins left="0.31496062992125984" right="0.2" top="0.23" bottom="0.2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สรุปโครงการ</vt:lpstr>
      <vt:lpstr>สรุปโครงการ!Print_Titles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Prasit</dc:creator>
  <cp:lastModifiedBy>ADVICE_V4</cp:lastModifiedBy>
  <cp:lastPrinted>2019-02-05T07:12:46Z</cp:lastPrinted>
  <dcterms:created xsi:type="dcterms:W3CDTF">2018-10-16T03:17:44Z</dcterms:created>
  <dcterms:modified xsi:type="dcterms:W3CDTF">2019-03-22T02:54:35Z</dcterms:modified>
</cp:coreProperties>
</file>