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แผน\"/>
    </mc:Choice>
  </mc:AlternateContent>
  <bookViews>
    <workbookView xWindow="0" yWindow="1200" windowWidth="15360" windowHeight="5955" tabRatio="785" firstSheet="1" activeTab="1"/>
  </bookViews>
  <sheets>
    <sheet name="pcc" sheetId="4" state="hidden" r:id="rId1"/>
    <sheet name="สรุป" sheetId="35" r:id="rId2"/>
    <sheet name="NCD" sheetId="41" r:id="rId3"/>
    <sheet name="RDU" sheetId="8" r:id="rId4"/>
    <sheet name="ECS" sheetId="9" r:id="rId5"/>
    <sheet name="สูติ" sheetId="10" r:id="rId6"/>
    <sheet name="coc" sheetId="12" r:id="rId7"/>
    <sheet name="HA" sheetId="18" r:id="rId8"/>
    <sheet name="PCC1" sheetId="36" r:id="rId9"/>
    <sheet name="ติดดาว" sheetId="27" r:id="rId10"/>
    <sheet name="EOC" sheetId="37" r:id="rId11"/>
    <sheet name="พชอ" sheetId="31" r:id="rId12"/>
    <sheet name="เครือฃ่ายอสม" sheetId="42" r:id="rId13"/>
    <sheet name="พชอ (2)" sheetId="39" r:id="rId14"/>
  </sheets>
  <definedNames>
    <definedName name="_xlnm.Print_Titles" localSheetId="6">coc!$14:$15</definedName>
    <definedName name="_xlnm.Print_Titles" localSheetId="4">ECS!$22:$23</definedName>
    <definedName name="_xlnm.Print_Titles" localSheetId="10">EOC!$13:$14</definedName>
    <definedName name="_xlnm.Print_Titles" localSheetId="7">HA!$13:$14</definedName>
    <definedName name="_xlnm.Print_Titles" localSheetId="2">NCD!$26:$27</definedName>
    <definedName name="_xlnm.Print_Titles" localSheetId="8">'PCC1'!$19:$20</definedName>
    <definedName name="_xlnm.Print_Titles" localSheetId="3">RDU!$16:$17</definedName>
    <definedName name="_xlnm.Print_Titles" localSheetId="9">ติดดาว!$14:$15</definedName>
    <definedName name="_xlnm.Print_Titles" localSheetId="11">พชอ!$8:$9</definedName>
    <definedName name="_xlnm.Print_Titles" localSheetId="13">'พชอ (2)'!$8:$9</definedName>
    <definedName name="_xlnm.Print_Titles" localSheetId="5">สูติ!$14:$15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5" l="1"/>
  <c r="J11" i="35"/>
  <c r="J9" i="35"/>
  <c r="J7" i="35"/>
  <c r="H122" i="36"/>
  <c r="H165" i="18"/>
  <c r="J10" i="35" s="1"/>
  <c r="H109" i="10"/>
  <c r="H108" i="10"/>
  <c r="H107" i="10" s="1"/>
  <c r="J8" i="35" s="1"/>
  <c r="I222" i="8"/>
  <c r="J6" i="35" s="1"/>
  <c r="G288" i="41"/>
  <c r="H288" i="41"/>
  <c r="H287" i="41"/>
  <c r="H286" i="41" s="1"/>
  <c r="J5" i="35" s="1"/>
  <c r="M109" i="41" l="1"/>
  <c r="G23" i="42" l="1"/>
  <c r="J15" i="35" s="1"/>
  <c r="H15" i="35" l="1"/>
  <c r="H5" i="35"/>
  <c r="D5" i="35"/>
  <c r="G286" i="41"/>
  <c r="E17" i="35" l="1"/>
  <c r="G17" i="35"/>
  <c r="G88" i="27" l="1"/>
  <c r="J12" i="35" s="1"/>
  <c r="G45" i="31"/>
  <c r="G19" i="39"/>
  <c r="J16" i="35" s="1"/>
  <c r="F16" i="35" l="1"/>
  <c r="F14" i="35"/>
  <c r="F17" i="35" s="1"/>
  <c r="J14" i="35"/>
  <c r="J17" i="35"/>
  <c r="I16" i="35"/>
  <c r="H222" i="8"/>
  <c r="D6" i="35" s="1"/>
  <c r="I15" i="35" l="1"/>
  <c r="D13" i="35"/>
  <c r="G122" i="36"/>
  <c r="D11" i="35" s="1"/>
  <c r="I11" i="35" s="1"/>
  <c r="G109" i="10"/>
  <c r="H8" i="35" s="1"/>
  <c r="G108" i="10"/>
  <c r="D8" i="35"/>
  <c r="I6" i="35"/>
  <c r="I8" i="35" l="1"/>
  <c r="I5" i="35"/>
  <c r="I14" i="35" l="1"/>
  <c r="G77" i="12"/>
  <c r="D9" i="35" s="1"/>
  <c r="I9" i="35" s="1"/>
  <c r="G166" i="9" l="1"/>
  <c r="D7" i="35" s="1"/>
  <c r="G167" i="9"/>
  <c r="H7" i="35" s="1"/>
  <c r="H17" i="35" s="1"/>
  <c r="I13" i="35"/>
  <c r="I7" i="35" l="1"/>
  <c r="G165" i="18"/>
  <c r="D10" i="35" s="1"/>
  <c r="I10" i="35" l="1"/>
  <c r="G107" i="10"/>
  <c r="D12" i="35" l="1"/>
  <c r="D17" i="35" s="1"/>
  <c r="I12" i="35" l="1"/>
  <c r="I17" i="35" s="1"/>
  <c r="J18" i="35" s="1"/>
  <c r="G165" i="9"/>
</calcChain>
</file>

<file path=xl/comments1.xml><?xml version="1.0" encoding="utf-8"?>
<comments xmlns="http://schemas.openxmlformats.org/spreadsheetml/2006/main">
  <authors>
    <author>TOSHIBA</author>
    <author>OPD</author>
    <author>PR</author>
    <author>HomeUser</author>
  </authors>
  <commentList>
    <comment ref="D30" authorId="0" shapeId="0">
      <text>
        <r>
          <rPr>
            <sz val="9"/>
            <color indexed="81"/>
            <rFont val="Tahoma"/>
            <family val="2"/>
          </rPr>
          <t xml:space="preserve">ตำบลแม่เมาะ 50
นาสัก 50
บ้านดง50
กอรวก30
บ้านทาน 20
สบป้าด50
 </t>
        </r>
      </text>
    </comment>
    <comment ref="G44" authorId="1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สมุดประจำตัว 1000 เล่ม
26,600 บาท
</t>
        </r>
      </text>
    </comment>
    <comment ref="G57" authorId="1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ค่าstrip 40000 บาท
เข็มเจาะ 30,000 บาท</t>
        </r>
      </text>
    </comment>
    <comment ref="H57" authorId="1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ค่าstrip 40000 บาท
เข็มเจาะ 30,000 บาท</t>
        </r>
      </text>
    </comment>
    <comment ref="G111" authorId="1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ค่าอาหาร พยาบาล 126x5=630 บาท
พขร 108x5=540 บาท</t>
        </r>
      </text>
    </comment>
    <comment ref="H111" authorId="1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ค่าเบี้ยเลี้ยง 120x5=600  บาท
พขร 120 x5=600   บาท</t>
        </r>
      </text>
    </comment>
    <comment ref="G175" authorId="2" shapeId="0">
      <text>
        <r>
          <rPr>
            <sz val="9"/>
            <color indexed="81"/>
            <rFont val="Tahoma"/>
            <family val="2"/>
          </rPr>
          <t xml:space="preserve">ขลุ่ยไม้ไผ่ 300 อันๆละ 10 บาท
</t>
        </r>
      </text>
    </comment>
    <comment ref="H175" authorId="2" shapeId="0">
      <text>
        <r>
          <rPr>
            <sz val="9"/>
            <color indexed="81"/>
            <rFont val="Tahoma"/>
            <family val="2"/>
          </rPr>
          <t xml:space="preserve">ขลุ่ยไม้ไผ่ 300 อันๆละ 10 บาท
</t>
        </r>
      </text>
    </comment>
    <comment ref="G176" authorId="2" shapeId="0">
      <text>
        <r>
          <rPr>
            <sz val="9"/>
            <color indexed="81"/>
            <rFont val="Tahoma"/>
            <family val="2"/>
          </rPr>
          <t xml:space="preserve">ยางรัดของ 35 ห่อๆละ 110 บาท 
</t>
        </r>
      </text>
    </comment>
    <comment ref="H176" authorId="2" shapeId="0">
      <text>
        <r>
          <rPr>
            <sz val="9"/>
            <color indexed="81"/>
            <rFont val="Tahoma"/>
            <family val="2"/>
          </rPr>
          <t xml:space="preserve">ยางรัดของ 35 ห่อๆละ 110 บาท 
</t>
        </r>
      </text>
    </comment>
    <comment ref="I204" authorId="1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ไวนิล 25 แผ่น แผ่นพับ 5000 สติ้กเกอร์A4 1000 อัน</t>
        </r>
      </text>
    </comment>
    <comment ref="G223" authorId="1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สตีกเกอร์ 1000 แผ่น</t>
        </r>
      </text>
    </comment>
    <comment ref="G240" authorId="3" shapeId="0">
      <text>
        <r>
          <rPr>
            <sz val="9"/>
            <color indexed="81"/>
            <rFont val="Tahoma"/>
            <family val="2"/>
          </rPr>
          <t>ค่าอาหารว่าง 1 มื้อๆละ 25 บาท *50 คน เป็นเงิน 1250
                                รวม    1250 บาท</t>
        </r>
      </text>
    </comment>
  </commentList>
</comments>
</file>

<file path=xl/comments10.xml><?xml version="1.0" encoding="utf-8"?>
<comments xmlns="http://schemas.openxmlformats.org/spreadsheetml/2006/main">
  <authors>
    <author>ADVICE_V4</author>
  </authors>
  <commentList>
    <comment ref="G38" authorId="0" shapeId="0">
      <text>
        <r>
          <rPr>
            <b/>
            <sz val="9"/>
            <color indexed="81"/>
            <rFont val="Tahoma"/>
            <family val="2"/>
          </rPr>
          <t xml:space="preserve">ค่าอาหารกลางวัน และอาหารว่าง 2 มื้อ คนละ 100บาท ตำบลละ 40 คนประชุม 5 ครั้ง เป็นเงิน 
= 20000
</t>
        </r>
      </text>
    </comment>
  </commentList>
</comments>
</file>

<file path=xl/comments11.xml><?xml version="1.0" encoding="utf-8"?>
<comments xmlns="http://schemas.openxmlformats.org/spreadsheetml/2006/main">
  <authors>
    <author>TOSHIBA</author>
  </authors>
  <commentList>
    <comment ref="G11" authorId="0" shapeId="0">
      <text>
        <r>
          <rPr>
            <b/>
            <u/>
            <sz val="9"/>
            <color indexed="81"/>
            <rFont val="Tahoma"/>
            <family val="2"/>
          </rPr>
          <t>ตำบลแม่เมาะ</t>
        </r>
        <r>
          <rPr>
            <sz val="9"/>
            <color indexed="81"/>
            <rFont val="Tahoma"/>
            <family val="2"/>
          </rPr>
          <t xml:space="preserve">
จัดอบรมและศึกษาดูงานชุมชนต้นแบบจำนวน290คนเป็นเงิน540,600
 - ค่าอาหารกลางวัน  2 มื้อ 80 46400
 - อาหารว่าง 4 มื้อ 25 29000
 - ค่าอาหารเย็น 290x200=58000 1 มื้อ 200 58000
 - ค่าวิทยากร  12 ชม. 600 7200
 - ค่าที่พัก 1 คืน  145 ห้อง 1200 174000
 - ค่าเหมายานพาหนะรับ ส่ง  6 คัน 36000 216000
 - ค่าวัสดุ     5000
 - ค่าตอบแทนแหล่งศึกษาดูงาน     5000
จัดกิจกรรมเยี่ยมบ้านให้ความรู้รายหลังคาเรือน และรายกลุ่ม เป็นเงิน 149,800
 - ค่าชุดของเยี่ยม 600 ชุด 200 120000
 - จัดซื้อโปรเจกเตอร์  2 ตัว 14900 29800
</t>
        </r>
        <r>
          <rPr>
            <b/>
            <u/>
            <sz val="9"/>
            <color indexed="81"/>
            <rFont val="Tahoma"/>
            <family val="2"/>
          </rPr>
          <t xml:space="preserve">ตำบลนาสัก
</t>
        </r>
        <r>
          <rPr>
            <b/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Tahoma"/>
            <family val="2"/>
          </rPr>
          <t xml:space="preserve"> ค่าจ้างเหมาทำอาหารอาหารและอาหารว่างคนละ130 บาทจำนวน136 คน จำนวน 2 วัน เป็นเงิน 35360 บาท
- ค่าตอบแทนวิทยากรจำนวน 6 ชมๆละ 600 บาท เป็นจำนวน 2 วัน รวมเงิน7200บาท
- ค่าวัสดุการอบรม 2460 บาท
        รวมทั้งสิ้น 45020 บาท
</t>
        </r>
        <r>
          <rPr>
            <b/>
            <sz val="9"/>
            <color indexed="81"/>
            <rFont val="Tahoma"/>
            <family val="2"/>
          </rPr>
          <t xml:space="preserve">รพ.สต.กอรวก
</t>
        </r>
        <r>
          <rPr>
            <sz val="9"/>
            <color indexed="81"/>
            <rFont val="Tahoma"/>
            <family val="2"/>
          </rPr>
          <t xml:space="preserve"> ค่าจ้างเหมาทำอาหารอาหารและอาหารว่างคนละ130 บาทจำนวน 79 คน จำนวน 2 วัน เป็นเงิน 20540 บาท
- ค่าตอบแทนวิทยากรจำนวน 6 ชมๆละ 600 บาท เป็นจำนวน 2 วัน รวมเงิน7200บาท
- ค่าวัสดุการอบรม1580 บาท
        รวมทั้งสิ้น 29320 บาท
</t>
        </r>
        <r>
          <rPr>
            <b/>
            <sz val="9"/>
            <color indexed="81"/>
            <rFont val="Tahoma"/>
            <family val="2"/>
          </rPr>
          <t>ตำบลสบป้าด</t>
        </r>
        <r>
          <rPr>
            <sz val="9"/>
            <color indexed="81"/>
            <rFont val="Tahoma"/>
            <family val="2"/>
          </rPr>
          <t xml:space="preserve">
สบป้าด อสม.162 คน ใช้งบ 49,320 บาท
</t>
        </r>
        <r>
          <rPr>
            <b/>
            <sz val="9"/>
            <color indexed="81"/>
            <rFont val="Tahoma"/>
            <family val="2"/>
          </rPr>
          <t>ตำบลบ้านดง</t>
        </r>
        <r>
          <rPr>
            <sz val="9"/>
            <color indexed="81"/>
            <rFont val="Tahoma"/>
            <family val="2"/>
          </rPr>
          <t xml:space="preserve">  บูรณาการวัยแม่และเด็ก
</t>
        </r>
        <r>
          <rPr>
            <b/>
            <sz val="9"/>
            <color indexed="81"/>
            <rFont val="Tahoma"/>
            <family val="2"/>
          </rPr>
          <t xml:space="preserve"> รพ.สต.บ้านทาน 30 อาหารกลางวัน อาหารว่าง 130 บาท 7800 บาท
</t>
        </r>
        <r>
          <rPr>
            <sz val="9"/>
            <color indexed="81"/>
            <rFont val="Tahoma"/>
            <family val="2"/>
          </rPr>
          <t>ค่าตอบแทนวิทยากรจำนวน 6 ชมๆละ 600 บาท เป็นจำนวน 2 วัน รวมเงิน7200บาท
รวม 15000 บาท</t>
        </r>
      </text>
    </comment>
  </commentList>
</comments>
</file>

<file path=xl/comments12.xml><?xml version="1.0" encoding="utf-8"?>
<comments xmlns="http://schemas.openxmlformats.org/spreadsheetml/2006/main">
  <authors>
    <author>ADVICE_V4</author>
    <author>ps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ค่าอาหาร จำนวน  ๒๕ คน  จำนวน 1 มื้อๆละ 60 บาท  * ๔ ครั้ง      เป็นเงิน  ๖,๐00 บาท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ค่าอาหารว่างและเครื่องดื่ม จำนวน ๒๕ คน จำนวน 2 มื้อๆละ 20 บาท*๔ ครั้ง เป็นเงิน  4,000 บาท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Jitra Chamlakhorn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</rPr>
          <t xml:space="preserve">
ค่าวัสดุ สื่อ ประชาสัมพันธ์ RDU
1. รพ แม่เมาะ      3,000  บาท
2. รพสต 5 แห่งๆละ 
    500 บาทx5 = 2,500
    รวม เป็นเงิน  = 5,500 บาท                           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ค่าวัสดุ:
1. วัสดุจัดบอร์ดและกิจกรรม 500  บาท
2. น้ำสมุนไพร และจัดซุ้มและขันโตก 
    สาธิตสมุนไพรพื้นบ้าน   1,500 บาท
    รวม      = 2,000  บาท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 xml:space="preserve">
ค่าวัสดุ  3,000  บาท
 - ฉลากเสริมในรายการยาตามเกณฑ์ RDU
 - สติกเกอร์สัญลักษณ์รูป
สำหรับผู้ป่วยอ่านหนังสือไม่ออก</t>
        </r>
        <r>
          <rPr>
            <sz val="9"/>
            <color indexed="81"/>
            <rFont val="Tahoma"/>
            <family val="2"/>
          </rPr>
          <t xml:space="preserve">
  </t>
        </r>
      </text>
    </comment>
    <comment ref="H143" authorId="0" shapeId="0">
      <text>
        <r>
          <rPr>
            <sz val="11"/>
            <color theme="1"/>
            <rFont val="Tahoma"/>
            <family val="2"/>
            <charset val="222"/>
            <scheme val="minor"/>
          </rPr>
          <t xml:space="preserve">
1.ค่าอาหารว่างและเครื่องดื่ม     
   คนละ 25 บาท x30 คนx 2 ครั้ง  เป็นเงืน1,500 บาท
2. ค่าวัสดุจัดกิจกรรมประเมินความตระหนักรู้การใช้ยา
    เป็นเงิน 500 บาท_x000D_    
       รวมเป็นเงินทั้งสิ้น   2,000  บาท
</t>
        </r>
      </text>
    </comment>
  </commentList>
</comments>
</file>

<file path=xl/comments3.xml><?xml version="1.0" encoding="utf-8"?>
<comments xmlns="http://schemas.openxmlformats.org/spreadsheetml/2006/main">
  <authors>
    <author>OPD</author>
    <author>HomeUser</author>
  </authors>
  <commentList>
    <comment ref="G44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ชุดละ 1oooo บาท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ชุดละ 1oooo บาท</t>
        </r>
      </text>
    </comment>
    <comment ref="G48" authorId="1" shapeId="0">
      <text>
        <r>
          <rPr>
            <sz val="9"/>
            <color indexed="81"/>
            <rFont val="Tahoma"/>
            <family val="2"/>
          </rPr>
          <t>ค่าอาหารว่าง 1 มื้อๆละ 25 บาท *50 คน เป็นเงิน 1250
ค่าเอกสารวัสดุอุปกรณ์การอบรม  40 *50 =2000
                                รวม    3250 บาท</t>
        </r>
      </text>
    </comment>
    <comment ref="H48" authorId="1" shapeId="0">
      <text>
        <r>
          <rPr>
            <sz val="9"/>
            <color indexed="81"/>
            <rFont val="Tahoma"/>
            <family val="2"/>
          </rPr>
          <t>ค่าอาหารว่าง 1 มื้อๆละ 25 บาท *50 คน เป็นเงิน 1250
ค่าเอกสารวัสดุอุปกรณ์การอบรม  40 *50 =2000
                                รวม    3250 บาท</t>
        </r>
      </text>
    </comment>
    <comment ref="G75" authorId="1" shapeId="0">
      <text>
        <r>
          <rPr>
            <sz val="9"/>
            <color indexed="81"/>
            <rFont val="Tahoma"/>
            <family val="2"/>
          </rPr>
          <t>ค่าอาหารว่าง 1 มื้อๆละ 25 บาท *25 คน เป็นเงิน 625
ค่าอาหารว่าง 1 มื้อๆละ 25 บาท *70 คน เป็นเงิน 1750
และอาหารกลางวัน 50*25 คน เป็นเงิน1200                       
ค่าเอกสารวัสดุอุปกรณ์การอบรม  20 *25 =1000
                                รวม    5375 บาท</t>
        </r>
      </text>
    </comment>
    <comment ref="H75" authorId="1" shapeId="0">
      <text>
        <r>
          <rPr>
            <sz val="9"/>
            <color indexed="81"/>
            <rFont val="Tahoma"/>
            <family val="2"/>
          </rPr>
          <t>ค่าอาหารว่าง 1 มื้อๆละ 25 บาท *25 คน เป็นเงิน 625
ค่าอาหารว่าง 1 มื้อๆละ 25 บาท *70 คน เป็นเงิน 1750
และอาหารกลางวัน 50*25 คน เป็นเงิน1200                       
ค่าเอกสารวัสดุอุปกรณ์การอบรม  20 *25 =1000
                                รวม    5375 บาท</t>
        </r>
      </text>
    </comment>
    <comment ref="G118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เครื่องละ 150,000 บาท</t>
        </r>
      </text>
    </comment>
    <comment ref="H118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เครื่องละ 150,000 บาท</t>
        </r>
      </text>
    </comment>
  </commentList>
</comments>
</file>

<file path=xl/comments4.xml><?xml version="1.0" encoding="utf-8"?>
<comments xmlns="http://schemas.openxmlformats.org/spreadsheetml/2006/main">
  <authors>
    <author>HomeUser</author>
  </authors>
  <commentList>
    <comment ref="G75" authorId="0" shapeId="0">
      <text>
        <r>
          <rPr>
            <sz val="9"/>
            <color indexed="81"/>
            <rFont val="Tahoma"/>
            <family val="2"/>
          </rPr>
          <t>ค่าอาหารว่าง 1 มื้อๆละ 25 บาท *50 คน เป็นเงิน 1250
ค่าเอกสารวัสดุอุปกรณ์การอบรม  40 *50 =2000
                                รวม    3250 บาท</t>
        </r>
      </text>
    </comment>
    <comment ref="H75" authorId="0" shapeId="0">
      <text>
        <r>
          <rPr>
            <sz val="9"/>
            <color indexed="81"/>
            <rFont val="Tahoma"/>
            <family val="2"/>
          </rPr>
          <t>ตัดค่าค่าอาหารว่าง
ค่าเอกสารวัสดุอุปกรณ์การอบรม  40 *50 =2000
                                รวม    2000 บาท</t>
        </r>
      </text>
    </comment>
    <comment ref="G81" authorId="0" shapeId="0">
      <text>
        <r>
          <rPr>
            <sz val="9"/>
            <color indexed="81"/>
            <rFont val="Tahoma"/>
            <family val="2"/>
          </rPr>
          <t>ค่าอาหารว่าง 1 มื้อๆละ 25 บาท *50 คน เป็นเงิน 1250
ค่าเอกสารวัสดุอุปกรณ์การอบรม  40 *50 =2000
                                รวม    3250 บาท</t>
        </r>
      </text>
    </comment>
    <comment ref="H81" authorId="0" shapeId="0">
      <text>
        <r>
          <rPr>
            <sz val="9"/>
            <color indexed="81"/>
            <rFont val="Tahoma"/>
            <family val="2"/>
          </rPr>
          <t>ตัดค่าค่าอาหารว่าง
ค่าเอกสารวัสดุอุปกรณ์การอบรม  40 *50 =2000
                                รวม    2000 บาท</t>
        </r>
      </text>
    </comment>
  </commentList>
</comments>
</file>

<file path=xl/comments5.xml><?xml version="1.0" encoding="utf-8"?>
<comments xmlns="http://schemas.openxmlformats.org/spreadsheetml/2006/main">
  <authors>
    <author>Windows User</author>
    <author>Corporate Edition</author>
    <author>ps</author>
  </authors>
  <commentList>
    <comment ref="F19" authorId="0" shapeId="0">
      <text>
        <r>
          <rPr>
            <b/>
            <sz val="9"/>
            <color indexed="81"/>
            <rFont val="Tahoma"/>
            <family val="2"/>
          </rPr>
          <t>1.หญิงมีครรภ์ที่มีภาวะเสี่ยง
2.เด็กพัฒนาการล่าช้า/อ้วน-ผอม
3.ผู้สูงอายุ ติดบ้าน-ติดเตียง
4.ผู้พิการ ติดบ้าน-ติดเตียง
5.ผู้ป่วยที่ต้องดูแลต่อเนื่องที่บ้าน (CKD Stage 4-5/CA ระยะสุดท้าย/COPD Re-admit/DM-HT Uncontrol
6.ผู้ป่วยในพระราชานุเคราะห์
7.ผู้ป่วยจิตเวช</t>
        </r>
      </text>
    </comment>
    <comment ref="G59" authorId="1" shapeId="0">
      <text>
        <r>
          <rPr>
            <b/>
            <sz val="9"/>
            <color indexed="81"/>
            <rFont val="Tahoma"/>
            <family val="2"/>
          </rPr>
          <t>Corporate Edition:</t>
        </r>
        <r>
          <rPr>
            <sz val="9"/>
            <color indexed="81"/>
            <rFont val="Tahoma"/>
            <family val="2"/>
          </rPr>
          <t xml:space="preserve">
ค่าอาหารว่างจำนวน 15 คนคนละ 25บาท2 ครั้ง รวมเป็นเงิน 1500 บาท</t>
        </r>
      </text>
    </comment>
    <comment ref="H59" authorId="2" shapeId="0">
      <text>
        <r>
          <rPr>
            <b/>
            <sz val="9"/>
            <color indexed="81"/>
            <rFont val="Tahoma"/>
            <family val="2"/>
          </rPr>
          <t>ตัดต่าอาหารว่าง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5" authorId="1" shapeId="0">
      <text>
        <r>
          <rPr>
            <b/>
            <sz val="9"/>
            <color indexed="81"/>
            <rFont val="Tahoma"/>
            <family val="2"/>
          </rPr>
          <t>Corporate Edition:</t>
        </r>
        <r>
          <rPr>
            <sz val="9"/>
            <color indexed="81"/>
            <rFont val="Tahoma"/>
            <family val="2"/>
          </rPr>
          <t xml:space="preserve">
ค่าอาหารว่าง จำนวน50คนคนละ 25 บาทรวมเป็นเงิน 1,250 บาท</t>
        </r>
      </text>
    </comment>
    <comment ref="H65" authorId="2" shapeId="0">
      <text>
        <r>
          <rPr>
            <b/>
            <sz val="9"/>
            <color indexed="81"/>
            <rFont val="Tahoma"/>
            <family val="2"/>
          </rPr>
          <t>ตัดต่าอาหารว่าง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OPD</author>
    <author>compaq</author>
    <author>ps</author>
    <author>Prasit</author>
    <author>LPmk</author>
    <author>Acer</author>
  </authors>
  <commentList>
    <comment ref="G27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ค่าอาหารและอาหารว่าง 150 *130 =19,500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ค่าอาหารและอาหารว่าง 150 *130 =19,500</t>
        </r>
      </text>
    </comment>
    <comment ref="G42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ประมาณการ
 - ค่าอาหาร/อาหารว่าง 30 คน X 130 บาท X 2 วัน = 7,800   
 - ค่าวิทยากร 2 คน X 1200 บาท X7 ชั่วโมง X 2 วัน = 16,800
- ค่าที่พักวิทยากร 1500x2 วัน x2 คน =6000 บาท
- ค่าเดินทาง 5000*2=10,000 บาท
 - ค่าวัสดุ/ อุปกรณ์ 1,400 บาท
รวม 42,000 บาท
</t>
        </r>
      </text>
    </comment>
    <comment ref="H42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ประมาณการ
 - ค่าอาหาร/อาหารว่าง 30 คน X 130 บาท X 2 วัน = 7,800   
 - ค่าวิทยากร 2 คน X 1200 บาท X7 ชั่วโมง X 2 วัน = 16,800
- ค่าที่พักวิทยากร 1500x2 วัน x2 คน =6000 บาท
- ค่าเดินทาง 5000*2=10,000 บาท
 - ค่าวัสดุ/ อุปกรณ์ 1,400 บาท
รวม 42,000 บาท
</t>
        </r>
      </text>
    </comment>
    <comment ref="G46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ประมาณการ
- ค่าลงทะเบียน 4,500 X8 คน = 36,000 บาท
- ค่าที่พัก 1,500 x 3 คืน X 4 ห้อง =18,000 บาท
- ค่ายานพาหนะ 2,000 X 8 คน X 2 เที่ยว = 32000 บาท
- ค่าเบี้ยเลี้ยง 1,000 บาท X 8 คน =8,000 บาท
รวม 94,000 บาท  </t>
        </r>
      </text>
    </comment>
    <comment ref="H46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ประมาณการ
- ค่าลงทะเบียน 4,500 X8 คน = 36,000 บาท
- ค่าที่พัก 1,500 x 3 คืน X 4 ห้อง =18,000 บาท
- ค่ายานพาหนะ 2,000 X 8 คน X 2 เที่ยว = 32000 บาท
- ค่าเบี้ยเลี้ยง 1,000 บาท X 8 คน =8,000 บาท
รวม 94,000 บาท  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ค่าอาหารว่าง 60*25*2 =3,000</t>
        </r>
      </text>
    </comment>
    <comment ref="H64" authorId="2" shapeId="0">
      <text>
        <r>
          <rPr>
            <b/>
            <sz val="9"/>
            <color indexed="81"/>
            <rFont val="Tahoma"/>
            <family val="2"/>
          </rPr>
          <t>ตัดต่าอาหารว่าง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ค่าอาหารว่าง 60*25*2 =3,000</t>
        </r>
      </text>
    </comment>
    <comment ref="H82" authorId="2" shapeId="0">
      <text>
        <r>
          <rPr>
            <b/>
            <sz val="9"/>
            <color indexed="81"/>
            <rFont val="Tahoma"/>
            <family val="2"/>
          </rPr>
          <t>ตัดต่าอาหารว่าง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3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ประมาณการ
- ค่าลงทะเบียน 5,000 X 10 คน = 50,000 บาท
- ค่าที่พัก 1,500 x4 คืน X 5 ห้อง =30,000 บาท
- ค่ายานพาหนะ2000 X 10 คน = 20,000 บาท
- ค่าเบี้ยเลี้ยง1200 บาท X 10 คน =12,000 บาท
รวม 112,000 บาท  </t>
        </r>
      </text>
    </comment>
    <comment ref="H93" authorId="3" shapeId="0">
      <text>
        <r>
          <rPr>
            <b/>
            <sz val="9"/>
            <color indexed="81"/>
            <rFont val="Tahoma"/>
            <family val="2"/>
          </rPr>
          <t>เหลือ เชียงใหม่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5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5" authorId="4" shapeId="0">
      <text>
        <r>
          <rPr>
            <b/>
            <sz val="9"/>
            <color indexed="81"/>
            <rFont val="Tahoma"/>
            <family val="2"/>
          </rPr>
          <t>LPmk:</t>
        </r>
        <r>
          <rPr>
            <sz val="9"/>
            <color indexed="81"/>
            <rFont val="Tahoma"/>
            <family val="2"/>
          </rPr>
          <t xml:space="preserve">
ค่าอุปกรณ์จัดบอร์ด หน่วยงานละ500x25=12500
ค่าอาหารว่าง130*100=13000
ค่าของที่ระลึก5000บาท</t>
        </r>
      </text>
    </comment>
    <comment ref="H95" authorId="4" shapeId="0">
      <text>
        <r>
          <rPr>
            <b/>
            <sz val="9"/>
            <color indexed="81"/>
            <rFont val="Tahoma"/>
            <family val="2"/>
          </rPr>
          <t>LPmk:</t>
        </r>
        <r>
          <rPr>
            <sz val="9"/>
            <color indexed="81"/>
            <rFont val="Tahoma"/>
            <family val="2"/>
          </rPr>
          <t xml:space="preserve">
ค่าอุปกรณ์จัดบอร์ด หน่วยงานละ500x25=12500
ค่าอาหารว่าง130*100=13000
ค่าของที่ระลึก5000บาท</t>
        </r>
      </text>
    </comment>
    <comment ref="G100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ประมาณการ
 - ค่าอาหาร/อาหารว่าง 60 คน X 130 บาท = 7,800 
 - ค่าเหมาจ่ายในการเยี่ยม 2 คน X 18,000 บาท =   30,600
- ค่าเดินทาง 5000*2=10,000 บาท
 - ค่าของที่ระลึก 1,000 บาท 
รวม 49,400 บาท
</t>
        </r>
      </text>
    </comment>
    <comment ref="H100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ประมาณการ
 - ค่าอาหาร/อาหารว่าง 60 คน X 130 บาท = 7,800 
 - ค่าเหมาจ่ายในการเยี่ยม 2 คน X 18,000 บาท =   30,600
- ค่าเดินทาง 5000*2=10,000 บาท
 - ค่าของที่ระลึก 1,000 บาท 
รวม 49,400 บาท
</t>
        </r>
      </text>
    </comment>
    <comment ref="G102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ประมาณการ
 - ค่าอาหาร/อาหารว่าง 60 คน X 130 บาท X2 วัน =15,600   
 - ค่าเหมาจ่ายในการเยี่ยม3 คน X 18,000 บาท X2 วัน = 108,000 บาท
- ค่าเดินทาง 5000*3=15,000 บาท
 - ค่าของที่ระลึก 1,000 บาท 
รวม139,600 บาท
</t>
        </r>
      </text>
    </comment>
    <comment ref="H102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ประมาณการ
 - ค่าอาหาร/อาหารว่าง 60 คน X 130 บาท X2 วัน =15,600   
 - ค่าเหมาจ่ายในการเยี่ยม3 คน X 18,000 บาท X2 วัน = 108,000 บาท
- ค่าเดินทาง 5000*3=15,000 บาท
 - ค่าของที่ระลึก 1,000 บาท 
รวม139,600 บาท
</t>
        </r>
      </text>
    </comment>
    <comment ref="G136" authorId="5" shapeId="0">
      <text>
        <r>
          <rPr>
            <sz val="12"/>
            <color indexed="81"/>
            <rFont val="Tahoma"/>
            <family val="2"/>
          </rPr>
          <t xml:space="preserve">
ค่าอาหารและอาหารว่าง 30 คน(ประเมิน) X100บาท = 3,000 บาท
ค่าอาหารและอาหารว่างทีมงาน  20 คนX100บาท    = 2,000 บาท</t>
        </r>
      </text>
    </comment>
    <comment ref="H136" authorId="5" shapeId="0">
      <text>
        <r>
          <rPr>
            <sz val="12"/>
            <color indexed="81"/>
            <rFont val="Tahoma"/>
            <family val="2"/>
          </rPr>
          <t xml:space="preserve">
ค่าอาหารและอาหารว่าง 30 คน(ประเมิน) X100บาท = 3,000 บาท
ค่าอาหารและอาหารว่างทีมงาน  20 คนX100บาท    = 2,000 บาท</t>
        </r>
      </text>
    </comment>
  </commentList>
</comments>
</file>

<file path=xl/comments7.xml><?xml version="1.0" encoding="utf-8"?>
<comments xmlns="http://schemas.openxmlformats.org/spreadsheetml/2006/main">
  <authors>
    <author>OPD</author>
  </authors>
  <commentList>
    <comment ref="G31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ค่าอาหารว่าง 25 บาทx30บาทx4 คร้ง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ค่าอาหารว่าง 25 บาทx30บาทx4 คร้ง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OPD: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ADVICE_V4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ค่าอาหารและอาหารว่าง 20*100 =2,000 บาท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ค่าอาหารและอาหารว่าง 20*100 =2,000 บาท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ค่าอาหารและอาหารว่าง 20*100 =2,000 บาท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ค่าอาหารและอาหารว่าง 10*100 
5 รพ.สต.
รพ.สต.ละ 2 ครั้ง ต่อปี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 xml:space="preserve">ค่าอาหารกลางวัน อาหารว่าง 10 คน คนละ 100 บาท 3 ครั้ง
เป็นเงิน 3000 บาท
รพสต.+ สสอ. รวม 6 ที่
เป็นเงิน 3000*6=18000
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 - ค่าอาหารว่าง 20*20*6 ครั้ง 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- ค่าอาหารและอาหารว่าง
10*100 =1,000
- ค่าตอบแทนวิทยากร
600*6 =3,600
- ค่าวัสดุ 30*10=300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 - ค่าอาหารและอาหารว่าง 
30*100 = 3,000</t>
        </r>
      </text>
    </comment>
  </commentList>
</comments>
</file>

<file path=xl/sharedStrings.xml><?xml version="1.0" encoding="utf-8"?>
<sst xmlns="http://schemas.openxmlformats.org/spreadsheetml/2006/main" count="3754" uniqueCount="2440">
  <si>
    <t>ลำดับ</t>
  </si>
  <si>
    <t>พื้นที่ดำเนินการ</t>
  </si>
  <si>
    <t>ผลผลิต/ผลลัพธ์</t>
  </si>
  <si>
    <t>งบประมาณ</t>
  </si>
  <si>
    <t>จำนวน</t>
  </si>
  <si>
    <t>แหล่งงบ</t>
  </si>
  <si>
    <t>ระยะเวลาดำเนินการ</t>
  </si>
  <si>
    <t>ผู้รับผิดชอบ</t>
  </si>
  <si>
    <t>สถานการณ์ / ข้อมูลพื้นฐาน :</t>
  </si>
  <si>
    <t xml:space="preserve"> </t>
  </si>
  <si>
    <t>ทีม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</si>
  <si>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</si>
  <si>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</si>
  <si>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</si>
  <si>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</si>
  <si>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</si>
  <si>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</si>
  <si>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</si>
  <si>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</si>
  <si>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</si>
  <si>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</si>
  <si>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</si>
  <si>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</si>
  <si>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</si>
  <si>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</si>
  <si>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</si>
  <si>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</si>
  <si>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</si>
  <si>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</si>
  <si>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</si>
  <si>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</si>
  <si>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</si>
  <si>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</si>
  <si>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</si>
  <si>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</si>
  <si>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</si>
  <si>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</si>
  <si>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</si>
  <si>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</si>
  <si>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</si>
  <si>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</si>
  <si>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</si>
  <si>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</si>
  <si>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</si>
  <si>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</si>
  <si>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</si>
  <si>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</si>
  <si>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</si>
  <si>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</si>
  <si>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</si>
  <si>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</si>
  <si>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</si>
  <si>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</si>
  <si>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</si>
  <si>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</si>
  <si>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</si>
  <si>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</si>
  <si>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</si>
  <si>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</si>
  <si>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</si>
  <si>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</si>
  <si>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</si>
  <si>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</si>
  <si>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</si>
  <si>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</si>
  <si>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</si>
  <si>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</si>
  <si>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</si>
  <si>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</si>
  <si>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</si>
  <si>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</si>
  <si>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</si>
  <si>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</si>
  <si>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</si>
  <si>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</si>
  <si>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</si>
  <si>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</si>
  <si>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</si>
  <si>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</si>
  <si>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</si>
  <si>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</si>
  <si>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</si>
  <si>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</si>
  <si>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</si>
  <si>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</si>
  <si>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</si>
  <si>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</si>
  <si>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</si>
  <si>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</si>
  <si>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</si>
  <si>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</si>
  <si>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</si>
  <si>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</si>
  <si>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</si>
  <si>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</si>
  <si>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</si>
  <si>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</si>
  <si>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</si>
  <si>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</si>
  <si>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</si>
  <si>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</si>
  <si>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</si>
  <si>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</si>
  <si>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</si>
  <si>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</si>
  <si>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</si>
  <si>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</si>
  <si>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</si>
  <si>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</si>
  <si>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</si>
  <si>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</si>
  <si>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</si>
  <si>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</si>
  <si>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</si>
  <si>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</si>
  <si>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</si>
  <si>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</si>
  <si>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</si>
  <si>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</si>
  <si>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</si>
  <si>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</si>
  <si>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</si>
  <si>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</si>
  <si>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</si>
  <si>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</si>
  <si>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</si>
  <si>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</si>
  <si>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</si>
  <si>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</si>
  <si>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</si>
  <si>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</si>
  <si>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</si>
  <si>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</si>
  <si>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</si>
  <si>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</si>
  <si>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</si>
  <si>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</si>
  <si>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</si>
  <si>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</si>
  <si>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</si>
  <si>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</si>
  <si>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</si>
  <si>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</si>
  <si>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</si>
  <si>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</si>
  <si>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</si>
  <si>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</si>
  <si>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</si>
  <si>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</si>
  <si>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</si>
  <si>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</si>
  <si>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</si>
  <si>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</si>
  <si>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</si>
  <si>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</si>
  <si>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</si>
  <si>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</si>
  <si>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</si>
  <si>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</si>
  <si>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</si>
  <si>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</si>
  <si>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</si>
  <si>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</si>
  <si>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</si>
  <si>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</si>
  <si>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</si>
  <si>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</si>
  <si>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</si>
  <si>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</si>
  <si>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</si>
  <si>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</si>
  <si>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</si>
  <si>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</si>
  <si>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</si>
  <si>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</si>
  <si>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</si>
  <si>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</si>
  <si>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</si>
  <si>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</si>
  <si>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</si>
  <si>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</si>
  <si>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</si>
  <si>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</si>
  <si>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</si>
  <si>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</si>
  <si>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</si>
  <si>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</si>
  <si>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</si>
  <si>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</si>
  <si>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</si>
  <si>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</si>
  <si>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</si>
  <si>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</si>
  <si>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</si>
  <si>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</si>
  <si>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</si>
  <si>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</si>
  <si>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</si>
  <si>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</si>
  <si>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</si>
  <si>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</si>
  <si>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</si>
  <si>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</si>
  <si>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</si>
  <si>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</si>
  <si>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</si>
  <si>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</si>
  <si>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</si>
  <si>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</si>
  <si>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</si>
  <si>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</si>
  <si>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</si>
  <si>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</si>
  <si>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</si>
  <si>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</si>
  <si>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</si>
  <si>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</si>
  <si>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</si>
  <si>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</si>
  <si>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</si>
  <si>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</si>
  <si>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</si>
  <si>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</si>
  <si>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</si>
  <si>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</si>
  <si>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</si>
  <si>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</si>
  <si>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</si>
  <si>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</si>
  <si>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</si>
  <si>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</si>
  <si>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</si>
  <si>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</si>
  <si>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</si>
  <si>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</si>
  <si>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</si>
  <si>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</si>
  <si>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</si>
  <si>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</si>
  <si>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</si>
  <si>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</si>
  <si>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</si>
  <si>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</si>
  <si>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</si>
  <si>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</si>
  <si>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</si>
  <si>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</si>
  <si>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</si>
  <si>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</si>
  <si>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</si>
  <si>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</si>
  <si>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</si>
  <si>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</si>
  <si>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</si>
  <si>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</si>
  <si>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</si>
  <si>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</si>
  <si>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</si>
  <si>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</si>
  <si>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</si>
  <si>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</si>
  <si>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</si>
  <si>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</si>
  <si>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</si>
  <si>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</si>
  <si>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</si>
  <si>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</si>
  <si>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</si>
  <si>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</si>
  <si>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</si>
  <si>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</si>
  <si>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</si>
  <si>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</si>
  <si>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</si>
  <si>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</si>
  <si>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</si>
  <si>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</si>
  <si>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</si>
  <si>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</si>
  <si>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</si>
  <si>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</si>
  <si>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</si>
  <si>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</si>
  <si>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</si>
  <si>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</si>
  <si>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</si>
  <si>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</si>
  <si>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</si>
  <si>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</si>
  <si>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</si>
  <si>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</si>
  <si>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</si>
  <si>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</si>
  <si>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</si>
  <si>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</si>
  <si>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</si>
  <si>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</si>
  <si>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</si>
  <si>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</si>
  <si>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</si>
  <si>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</si>
  <si>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</si>
  <si>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</si>
  <si>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</si>
  <si>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</si>
  <si>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</si>
  <si>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</si>
  <si>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</si>
  <si>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</si>
  <si>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</si>
  <si>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</si>
  <si>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</si>
  <si>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</si>
  <si>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</si>
  <si>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</si>
  <si>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</si>
  <si>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</si>
  <si>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</si>
  <si>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</si>
  <si>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ตัวชี้วัด (KPI) :</t>
  </si>
  <si>
    <t xml:space="preserve">ประเด็น / งาน : </t>
  </si>
  <si>
    <t xml:space="preserve">พื้นที่ดำเนินการ </t>
  </si>
  <si>
    <t>รวม</t>
  </si>
  <si>
    <t>รวมงบประมาณ</t>
  </si>
  <si>
    <t>UC</t>
  </si>
  <si>
    <t>แผนปฎิบัติการสาธารณสุขภายใต้ประเด็นยุทธศาสตร์สาธารณสุข จังหวัดลำปาง ปีงบประมาณ พ.ศ. 2562</t>
  </si>
  <si>
    <t xml:space="preserve"> กิจกรรมหลัก / กิจกรรมรอง</t>
  </si>
  <si>
    <t>โครงการ</t>
  </si>
  <si>
    <t>เป้าหมาย/จำนวน</t>
  </si>
  <si>
    <t>GAP</t>
  </si>
  <si>
    <t>แผน 61</t>
  </si>
  <si>
    <t>และส่งต่อ</t>
  </si>
  <si>
    <t>พฤติกรรม</t>
  </si>
  <si>
    <t>ติดตามตัวชี้วัด เดือนละ 1 ครั้ง</t>
  </si>
  <si>
    <t>เครือข่าย อสม.</t>
  </si>
  <si>
    <t>กลุ่มงาน</t>
  </si>
  <si>
    <t>รพ.สต. 5 แห่ง</t>
  </si>
  <si>
    <t>ต.ค.61-ก.ย.62</t>
  </si>
  <si>
    <t>มอค.</t>
  </si>
  <si>
    <t>ทุกเดือน</t>
  </si>
  <si>
    <t>แผนปฎิบัติการสาธารณสุขภายใต้ประเด็นยุทธศาสตร์สาธารณสุข จังหวัดลำปาง ปีงบประมาณ 2562</t>
  </si>
  <si>
    <t>คปสอ.แม่เมาะ      จังหวัดลำปาง</t>
  </si>
  <si>
    <t xml:space="preserve">การบริหารจัดการขับเคลื่อนระบบบริการสุขภาพ Service Plan </t>
  </si>
  <si>
    <t>โรงพยาบาลผ่านเกณฑ์ RDU  ขั้น 2</t>
  </si>
  <si>
    <t xml:space="preserve">รพ.สต. ผ่านเกณฑ์การใช้ยาปฏิชีวนะใน 2 กลุ่มโรค ได้แก่ กลุ่มโรคติดเชื้อทางเดินหายใจส่วนบน และ โรคอุจจาระร่วง </t>
  </si>
  <si>
    <t>บุคลากรในรพ.</t>
  </si>
  <si>
    <t>บุคลากร รพสต.</t>
  </si>
  <si>
    <t>รพสต. 5 แห่ง</t>
  </si>
  <si>
    <t>ผู้รับบริการ</t>
  </si>
  <si>
    <t xml:space="preserve"> - สื่อสาร RDU ออนไลน์ ผ่านไลน์รพ.แม่เมาะ</t>
  </si>
  <si>
    <t>ประชาชนทั่วไป</t>
  </si>
  <si>
    <t>ให้ผู้รับบริการในระหว่างรอตรวจรักษา</t>
  </si>
  <si>
    <t xml:space="preserve">    - ให้ความรู้ประชาชนโดยเครือข่ายอสม.คบส.</t>
  </si>
  <si>
    <t xml:space="preserve">    - ให้ความรู้ประชาชนผ่านสื่อวิทยุชุมชน</t>
  </si>
  <si>
    <t xml:space="preserve">    - ให้ความรู้ผู้ประกอบการร้านชำ</t>
  </si>
  <si>
    <t xml:space="preserve">    - สำรวจการใช้ยาปฏิชีวนะ Nsaids และ</t>
  </si>
  <si>
    <t>ประชาชน</t>
  </si>
  <si>
    <t xml:space="preserve">    - กิจกรรม RDU ใน อย.น้อย</t>
  </si>
  <si>
    <t>สร้างความตระหนักรู้ในเด็กนักเรียน</t>
  </si>
  <si>
    <t xml:space="preserve"> -ทบทวนกรอบบัญชีรายการยาและ</t>
  </si>
  <si>
    <t>เวชภัณฑ์ในรพ.และรพ.สต. รวมทั้ง</t>
  </si>
  <si>
    <t>รพ แม่เมาะ</t>
  </si>
  <si>
    <t xml:space="preserve"> - การดำเนิน</t>
  </si>
  <si>
    <t>รพสต.</t>
  </si>
  <si>
    <t>งานตามแนวทาง</t>
  </si>
  <si>
    <t>เภสัชกรรม</t>
  </si>
  <si>
    <t>คำแนะนำการใช้</t>
  </si>
  <si>
    <t>PTC</t>
  </si>
  <si>
    <t>ยาเพื่อความ</t>
  </si>
  <si>
    <t>PCT</t>
  </si>
  <si>
    <t>ปลอดภัยของ</t>
  </si>
  <si>
    <t>ผู้ป่วยกลุ่มพิเศษ</t>
  </si>
  <si>
    <t xml:space="preserve">     - เพิ่มรายละเอียดการซักประวัติและบันทึก</t>
  </si>
  <si>
    <t xml:space="preserve">อาการให้ครอบคลุมการสั่งใช้ยาปฏิชีวนะ </t>
  </si>
  <si>
    <t>RDU</t>
  </si>
  <si>
    <t>ทางเวชปฏิบัติ(Clinical practice guideline)</t>
  </si>
  <si>
    <t xml:space="preserve"> - อัตราการใช้ยา</t>
  </si>
  <si>
    <t xml:space="preserve">ถูกต้องตามCPG </t>
  </si>
  <si>
    <t>1.ผู้ป่วยโรคเรื้อรัง</t>
  </si>
  <si>
    <t>มีความเข้าใจและ</t>
  </si>
  <si>
    <t xml:space="preserve">  1) เภสัชกรประเมินการบริหารยาโรคเรื้อรัง</t>
  </si>
  <si>
    <t>ความร่วมมือใน</t>
  </si>
  <si>
    <t>การใช้ยา</t>
  </si>
  <si>
    <t xml:space="preserve">  2) ติดตามความเข้าใจและความร่วมมือใน</t>
  </si>
  <si>
    <t>2.ผู้ป่วยมีผลลัพธ์</t>
  </si>
  <si>
    <t>การใช้ยาของผู้ป่วยโรคเรื้อรัง</t>
  </si>
  <si>
    <t>ที่ดีจากการรักษา</t>
  </si>
  <si>
    <t>ด้วยยาไม่น้อย</t>
  </si>
  <si>
    <t>กว่าร้อยละ 80</t>
  </si>
  <si>
    <t xml:space="preserve"> - จำนวนผู้ป่วย</t>
  </si>
  <si>
    <t>ที่มีปัญหา Drug</t>
  </si>
  <si>
    <t xml:space="preserve">Related Problem </t>
  </si>
  <si>
    <t>และเครือข่ายอสม.โรคเรื้อรัง</t>
  </si>
  <si>
    <t>สาขาโรคเรื้อรัง</t>
  </si>
  <si>
    <t xml:space="preserve">  - เยี่ยมบ้านด้านยาร่วมกับทีมCOC ,FCT </t>
  </si>
  <si>
    <t>และ เครือข่ายอสม.</t>
  </si>
  <si>
    <t>ต้านจุลชีพ (AMR) และแนวทางการ</t>
  </si>
  <si>
    <t>ส่งต่อผู้ป่วยติดเชื้อดื้อยาระดับอำเภอ</t>
  </si>
  <si>
    <t>2.จัดทำแนวทางปฏิบัติในการป้องกันและ</t>
  </si>
  <si>
    <t>ควบคุมการแพร่กระจายเชื้อดื้อยา</t>
  </si>
  <si>
    <t>รพ. (Prevalence Survey)</t>
  </si>
  <si>
    <t>4. มีแนวทางในการรายงานผลทาง</t>
  </si>
  <si>
    <t xml:space="preserve">ห้องปฏิบัติการ (ระบบ Lab Alert) </t>
  </si>
  <si>
    <t>และระบบเตือนผู้ป่วยเชื้อดื้อยา</t>
  </si>
  <si>
    <t>เหตุผล ในกลุ่มยาปฏิชีวนะและยาโรค</t>
  </si>
  <si>
    <t>รพสต.5 แห่ง</t>
  </si>
  <si>
    <t>งาน IT</t>
  </si>
  <si>
    <t>ประเด็น PEOPLE</t>
  </si>
  <si>
    <t>เจ้าหน้าที่รพ.,</t>
  </si>
  <si>
    <t>1.รพ. ผ่านเกณฑ์</t>
  </si>
  <si>
    <t>สมเหตุผล</t>
  </si>
  <si>
    <t xml:space="preserve">รพสต. 5 แห่ง </t>
  </si>
  <si>
    <t>จำนวน 30 คน</t>
  </si>
  <si>
    <t>ผู้สั่งใช้ยาทุกคน</t>
  </si>
  <si>
    <t>สั่งใช้ยาปฏิชีวนะ</t>
  </si>
  <si>
    <t>อย่างสมเหตุสม</t>
  </si>
  <si>
    <t>ผล</t>
  </si>
  <si>
    <t>Antibiotic Smart Use (ASU) และเชื้อดื้อยา</t>
  </si>
  <si>
    <t>2.บุคลากรรพ.,</t>
  </si>
  <si>
    <t>รพสต.ตระหนักรู้</t>
  </si>
  <si>
    <t>เข้าใจ และมี</t>
  </si>
  <si>
    <t>พฤติกรรมที่เอื้อ</t>
  </si>
  <si>
    <t>ให้เกิดการใช้ยา</t>
  </si>
  <si>
    <t>การควบคุมการสั่งจ่ายยาปฏิชีวนะ</t>
  </si>
  <si>
    <t xml:space="preserve">  1) คณะกรรมการเภสัชกรรมและการ</t>
  </si>
  <si>
    <t xml:space="preserve">คณะกรรมการ </t>
  </si>
  <si>
    <t xml:space="preserve"> รพ.แม่เมาะ</t>
  </si>
  <si>
    <t xml:space="preserve"> - ประสิทธิผล</t>
  </si>
  <si>
    <t>บำบัดกำหนดนโยบายด้านยาและ</t>
  </si>
  <si>
    <t>บริหารจัดการยา</t>
  </si>
  <si>
    <t>การดำเนินงาน</t>
  </si>
  <si>
    <t>เวชภัณฑ์</t>
  </si>
  <si>
    <t>และเวชภัณฑ์</t>
  </si>
  <si>
    <t>ของคณะกรรม</t>
  </si>
  <si>
    <t xml:space="preserve">  - มีการกำหนดนโยบายด้านระบบยาและ</t>
  </si>
  <si>
    <t>มิใช่ยาอ.แม่เมาะ</t>
  </si>
  <si>
    <t>การ PTC อยู่ใน</t>
  </si>
  <si>
    <t>เวชภัณฑ์ของ รพ.และมีกรอบบัญชีรายการยา</t>
  </si>
  <si>
    <t>ระดับ 3</t>
  </si>
  <si>
    <t>และเวชภัณฑ์ที่เป็นปัจจุบัน</t>
  </si>
  <si>
    <t xml:space="preserve"> - การดำเนินงาน</t>
  </si>
  <si>
    <t>จริยธรรมในการ</t>
  </si>
  <si>
    <t xml:space="preserve">  2) ประชุมเพื่อกำกับติดตามการใช้ยา</t>
  </si>
  <si>
    <t>การขายระดับ3</t>
  </si>
  <si>
    <t>ทุก 2เดือน</t>
  </si>
  <si>
    <t>เพื่อส่งเสริม</t>
  </si>
  <si>
    <t>จริยธรรมในผู้สั่ง</t>
  </si>
  <si>
    <t>ธค.61 ,มีค.62</t>
  </si>
  <si>
    <t>ใช้ยา ระดับ 3</t>
  </si>
  <si>
    <t xml:space="preserve">จัดระบบการรายงานในระดับอำเภอ     </t>
  </si>
  <si>
    <t xml:space="preserve">และตำบล     </t>
  </si>
  <si>
    <t xml:space="preserve">ผ่านช่องทางต่างๆ </t>
  </si>
  <si>
    <t>ให้ผู้บริหารรับทราบทุกเดือน</t>
  </si>
  <si>
    <t xml:space="preserve"> - ติดตามกำกับผลการดำเนินในระดับ</t>
  </si>
  <si>
    <t>โรงพยาบาลและ รพ.สต. ในที่ประชุม</t>
  </si>
  <si>
    <t xml:space="preserve">คณะกรรมการบริหารและคปสอ.ทุกเดือน   </t>
  </si>
  <si>
    <t>รวมทั้งคณะกรรมการ PTC ทุก 2 เดือน</t>
  </si>
  <si>
    <t>ยุทธศาสตร์ที่ 2 ยุทธศาสตร์ด้านบริการเป็นเลิศ (Service Excellence)</t>
  </si>
  <si>
    <t>ประเด็น / งาน : การพัฒนาระบบบริการการแพทย์ฉุกเฉินครบวงจรและระบบส่งต่อ</t>
  </si>
  <si>
    <t>ตัวชี้วัด (KPI) :อัตราการเสียชีวิตของผู้เจ็บป่วยวิกฤตฉุกเฉิน ภายใน 24 ชั่วโมง ในโรงพยาบาลระดับ F2 ขึ้นไป (ทั้งที่ ER และAdmit)</t>
  </si>
  <si>
    <t>เป้าหมายจังหวัดลำปาง</t>
  </si>
  <si>
    <r>
      <t>สถานการณ์ / ข้อมูลพื้นฐาน :</t>
    </r>
    <r>
      <rPr>
        <sz val="14"/>
        <color theme="1"/>
        <rFont val="TH SarabunPSK"/>
        <family val="2"/>
      </rPr>
      <t>อัตราตายจากอุบัติเหตุทางถนน ในปี 2561 คิดเป็น 17.5 ต่อแสนประชากรลดลงจากปี๒๕๕๙ คิดเป็น 22.5</t>
    </r>
  </si>
  <si>
    <t xml:space="preserve"> ทีมีสภาพเป็นทางโค้ง ไม่มีสัญญานไฟจราจรในระหว่างการซ่อมผิวจราจรไฟส่องสว่างไม่เพียงพอ  ความรุนแรงในการเกิดอุบัติเหตุสูงการนำส่งด้วยระบบ EMS ร้อยละ 83.04 </t>
  </si>
  <si>
    <t xml:space="preserve"> ในบางพื้นที่มีบริการ EMS ไม่ครอบคลุม 24 ชั่วโมงการเกิดสาธารณภัยในพื้นที่ เกิดจากอุบัติเหตุหมู่ เนื่องจากเป็นที่ตั้งของกฟผ.แม่เมาะซึ่งในช่วงเวลาเร่งด่วนจะมีการจราจรที่หนาแน่น </t>
  </si>
  <si>
    <t xml:space="preserve"> มีรถรับ-ส่งพนักงาน ทั้งส่วนรัฐวิสาหกิจและบริษัทเอกชน มีการใช้ความเร็วสูง ถนนสายรองมีทางแยกร่วมไม่มีป้ายสัญญาน ส่วนสาธารณภัยอื่นที่เป็นความเสี่ยงในพื้นที่ได้แก่</t>
  </si>
  <si>
    <t>โครงการ / กิจกรรมหลัก</t>
  </si>
  <si>
    <t>กิจกรรมรอง</t>
  </si>
  <si>
    <t>เป้าหมายและจำนวน</t>
  </si>
  <si>
    <t>มีคณะทำงาน</t>
  </si>
  <si>
    <t>ในพื้นที่ อ.</t>
  </si>
  <si>
    <t>ทางถนน</t>
  </si>
  <si>
    <t>1 ครั้ง/เดือน</t>
  </si>
  <si>
    <t>ข้อมูลจุดเสี่ยง</t>
  </si>
  <si>
    <t>อ.แม่เมาะ</t>
  </si>
  <si>
    <t>5 ตำบล</t>
  </si>
  <si>
    <t>จุดเสี่ยงใน</t>
  </si>
  <si>
    <t>ร่วมกับ ศปภ.อำเภอแม่เมาะ</t>
  </si>
  <si>
    <t>รพสต.บ้านใหม่</t>
  </si>
  <si>
    <t>พื้นที่ได้รับ</t>
  </si>
  <si>
    <t>รพสต. ท่าสี,สบป้าด</t>
  </si>
  <si>
    <t>การแก้ไข</t>
  </si>
  <si>
    <t>รพสต.กอรวก,บ้านทาน</t>
  </si>
  <si>
    <t>ทุกราย</t>
  </si>
  <si>
    <t>การสอบสวน</t>
  </si>
  <si>
    <t>ผู้เสียชีวิตทาง</t>
  </si>
  <si>
    <t>ถนนทุกราย</t>
  </si>
  <si>
    <t>กิจกรรมถนน</t>
  </si>
  <si>
    <t>สีขาวในช่วง</t>
  </si>
  <si>
    <t xml:space="preserve"> - ส่งเสริมการกวดขันวินัยจราจรในเวที DHB</t>
  </si>
  <si>
    <t>เทศกาล</t>
  </si>
  <si>
    <t>แยกอำเภอ,รพ.</t>
  </si>
  <si>
    <t>ป้ายรณรงค์</t>
  </si>
  <si>
    <t xml:space="preserve">  จำนวน  3 จุด</t>
  </si>
  <si>
    <t>หางฮุง</t>
  </si>
  <si>
    <t>ในจุดเสี่ยงสำคัญ</t>
  </si>
  <si>
    <t>3 จุด</t>
  </si>
  <si>
    <t>/ด่านชุมชนในช่วงเทศกาลร่วมกับภาคีเครือข่าย</t>
  </si>
  <si>
    <t>มีด่านชุมชน</t>
  </si>
  <si>
    <t>ครบทุกพื้นที่</t>
  </si>
  <si>
    <t>1.กำหนดมาตรการองค์กรในการสวม</t>
  </si>
  <si>
    <t>หน่วยราชการ</t>
  </si>
  <si>
    <t>จนท.มีการสวม</t>
  </si>
  <si>
    <t>หมวกนิรภัยและคาดเข็มขัดนิรภัย</t>
  </si>
  <si>
    <t>ในพื้นที่</t>
  </si>
  <si>
    <t>อุปกรณ์ป้องกัน</t>
  </si>
  <si>
    <t>ของเจ้าหน้าที่และหน่วยราชการ</t>
  </si>
  <si>
    <r>
      <rPr>
        <u/>
        <sz val="14"/>
        <rFont val="TH SarabunPSK"/>
        <family val="2"/>
      </rPr>
      <t>กิจกรรมที่ 1</t>
    </r>
    <r>
      <rPr>
        <sz val="14"/>
        <rFont val="TH SarabunPSK"/>
        <family val="2"/>
      </rPr>
      <t xml:space="preserve"> พัฒนา ECS คุณภาพ</t>
    </r>
  </si>
  <si>
    <t>บทบาท  ภารกิจ</t>
  </si>
  <si>
    <t>การส่งต่อ</t>
  </si>
  <si>
    <t xml:space="preserve">  2. วิเคราะห์ ประเมินความเสี่ยง Hospital Safety Index</t>
  </si>
  <si>
    <t xml:space="preserve">  3.จัดทำแผนการจัดการสาธารณภัย,แผนประคองกิจการ,</t>
  </si>
  <si>
    <t xml:space="preserve"> - อุทกภัย,อุบัติเหตุหมู่ อัคคีภัย,โรคระบาด</t>
  </si>
  <si>
    <t>แพทย์=1 ,พยาบาล=2</t>
  </si>
  <si>
    <t>ผ่านหลักสูตร</t>
  </si>
  <si>
    <t>ตามโครง</t>
  </si>
  <si>
    <t xml:space="preserve">ก่อนถึง รพ.ตามหลักสูตร Mini-Mert </t>
  </si>
  <si>
    <t>EMT-I=1 , พขร=1</t>
  </si>
  <si>
    <t>Mini-Mert 5 คน</t>
  </si>
  <si>
    <t>การแม่ข่าย</t>
  </si>
  <si>
    <t xml:space="preserve"> เพื่อตอบสนองภัยพิบัติ</t>
  </si>
  <si>
    <r>
      <rPr>
        <u/>
        <sz val="14"/>
        <rFont val="TH SarabunPSK"/>
        <family val="2"/>
      </rPr>
      <t xml:space="preserve">กิจกรรมที่ 2 </t>
    </r>
    <r>
      <rPr>
        <sz val="14"/>
        <rFont val="TH SarabunPSK"/>
        <family val="2"/>
      </rPr>
      <t>พัฒนา ER คุณภาพ</t>
    </r>
  </si>
  <si>
    <t xml:space="preserve"> - ลดความแออัดห้องฉุกเฉิน</t>
  </si>
  <si>
    <t xml:space="preserve"> 1. ทบทวนระบบการ Triage ร่วมกับหน่วยงานที่เกี่ยวข้อง</t>
  </si>
  <si>
    <t>2. ทบทวน CPG ในการดูแลภาวะวิกฤติร่วมกับองค์กรแพทย์</t>
  </si>
  <si>
    <t xml:space="preserve"> - ประเมินตนเองตามแนวทางการรักษาพยาบาลฉุกเฉิน</t>
  </si>
  <si>
    <t xml:space="preserve"> - ดำเนินการ ER safety ( 2P safety)</t>
  </si>
  <si>
    <t xml:space="preserve"> - พัฒนาคุณภาพ/แก้ไขตามส่วนขาด ( ER Audit)</t>
  </si>
  <si>
    <t xml:space="preserve"> 3.พัฒนาบุคคลากร</t>
  </si>
  <si>
    <t xml:space="preserve"> - อบรมหลักสูตรพยาบาลเวชศาสตร์ฉุกเฉิน ( ENP)</t>
  </si>
  <si>
    <t>พยาบาลวิชาชีพ</t>
  </si>
  <si>
    <t>บูรณาการ</t>
  </si>
  <si>
    <t>แผน HR</t>
  </si>
  <si>
    <t>สื่อ 1669 Alert</t>
  </si>
  <si>
    <t xml:space="preserve"> - เตรียมความพร้อมใช้ของรถพยาบาล(Ambulance safety)</t>
  </si>
  <si>
    <t>รถพยาบาล</t>
  </si>
  <si>
    <t>แผนเงิน</t>
  </si>
  <si>
    <t xml:space="preserve"> 1.ติดตั้ง ระบบติดตาม GPS รถพยาบาล</t>
  </si>
  <si>
    <t>จำนวน 4 คัน</t>
  </si>
  <si>
    <t xml:space="preserve"> 2;การทำประกันภัยรถพยาบาลและบุคคลากร</t>
  </si>
  <si>
    <t>3.กำหนดมาตรการการและควบคุมกำกับการขับรถพยาบาล</t>
  </si>
  <si>
    <t>ขับรถพยาบาล</t>
  </si>
  <si>
    <t xml:space="preserve"> ไม่เกิน 80 Km/hr</t>
  </si>
  <si>
    <t>รถ FR,BLS</t>
  </si>
  <si>
    <t>ใช้ความเร็วไม่</t>
  </si>
  <si>
    <t>เกิน80 Km/hr</t>
  </si>
  <si>
    <t>4.ตรวจสภาพความพร้อมใช้ของรถพยาบาล</t>
  </si>
  <si>
    <t>พขร.</t>
  </si>
  <si>
    <t>พยาบาล</t>
  </si>
  <si>
    <t>มีความพร้อมใช้</t>
  </si>
  <si>
    <t>พขร.เปล</t>
  </si>
  <si>
    <t>พขร.ได้รับการอบรม</t>
  </si>
  <si>
    <t xml:space="preserve"> -อบรม EMT-B</t>
  </si>
  <si>
    <t>พนักงานขับรถ</t>
  </si>
  <si>
    <t>EMT-B 1-2 คน</t>
  </si>
  <si>
    <t xml:space="preserve"> - อบรมฟื้นฟู Work shop </t>
  </si>
  <si>
    <t>พยาบาล.รพ,</t>
  </si>
  <si>
    <t>เจ้าหน้าที่ผ่าน</t>
  </si>
  <si>
    <t>Triage , Resuscitate, ACLS</t>
  </si>
  <si>
    <t>จนท.รพสต. 50 คน</t>
  </si>
  <si>
    <t>เกณฑ์ร้อยละ 80</t>
  </si>
  <si>
    <t xml:space="preserve"> - พัฒนาและขยายเครือข่ายโดย</t>
  </si>
  <si>
    <t>อพปร ของอปท 5 แห่ง</t>
  </si>
  <si>
    <t xml:space="preserve">มีหน่วยบริการ </t>
  </si>
  <si>
    <t>บูรณาการงบ</t>
  </si>
  <si>
    <t>อบรมเชิงปฏิบัติการ (FR)</t>
  </si>
  <si>
    <t>FRครอบคลุมทุก</t>
  </si>
  <si>
    <t>ร่วมกับสสจ.</t>
  </si>
  <si>
    <t>พื้นที่ร้อยละ100</t>
  </si>
  <si>
    <t>อปท.นาสัก</t>
  </si>
  <si>
    <t>อปท.ได้รับการ</t>
  </si>
  <si>
    <t>รพ. แม่เมาะ</t>
  </si>
  <si>
    <t>ยกระดับจาก FR</t>
  </si>
  <si>
    <t>เป็นระดับBLS</t>
  </si>
  <si>
    <t>เป็น BLSอย่าง</t>
  </si>
  <si>
    <t>รพสต.ท่าสี,สบป้าด</t>
  </si>
  <si>
    <t>น้อย 1 อปท.</t>
  </si>
  <si>
    <t>รพสต.กอรวก</t>
  </si>
  <si>
    <t>รพสต.บ้านทาน</t>
  </si>
  <si>
    <t xml:space="preserve"> - ร่วมกิจกรรม  EMS Rally</t>
  </si>
  <si>
    <t>อพปร ของอปท 2 แห่ง</t>
  </si>
  <si>
    <t>การควบคุมกำกับ</t>
  </si>
  <si>
    <t xml:space="preserve"> - กิจกรรมติดตามและดูแลการดำเนินงาน</t>
  </si>
  <si>
    <t>1) อัตราตายทารกแรกเกิด ไม่เกิน 15:1,000 การเกิดมีชีพ</t>
  </si>
  <si>
    <t xml:space="preserve">2)มารดาเสียชีวิตในห้องคลอดน้อยกว่า 18 ต่อการเกิดมีชีพแสนราย </t>
  </si>
  <si>
    <t xml:space="preserve">3)มารดาตกเลือดหลังคลอดไม่เกินร้อยละ 5 </t>
  </si>
  <si>
    <t xml:space="preserve">4)ทารกขาดออกซิเจนระหว่างคลอดไม่เกิน 25 ต่อการเกิดมีชีพพันคน </t>
  </si>
  <si>
    <t>5)ร้อยละของห้องคลอดคุณภาพโรงพยาบาลชุมชน (F2)ไม่น้อยกว่าร้อยละ 70</t>
  </si>
  <si>
    <r>
      <t>สถานการณ์ / ข้อมูลพื้นฐาน :จ</t>
    </r>
    <r>
      <rPr>
        <sz val="14"/>
        <color theme="1"/>
        <rFont val="TH SarabunPSK"/>
        <family val="2"/>
      </rPr>
      <t>ากปัญหาของพื้นที่ของห้องคลอดและห้องรอคลอดอยู่ห่างไกลกัน มีความเสี่ยงในการเคลื่อนย้ายและการช่วยคลอดจำเป็นต้องมีการส่งต่อไปคลอด</t>
    </r>
  </si>
  <si>
    <t>มีภาวะแทรกซ้อนจาการคลอด การฉีกขาดบริเวณ Labia  แผลแยก จึงมีแผนในการพัฒนางานคลอดทั้งในส่วนระบบงาน บุคลากร</t>
  </si>
  <si>
    <t>MCH board</t>
  </si>
  <si>
    <t>หญิงตั้งครรภ์ที่มารับ</t>
  </si>
  <si>
    <t>1) อัตราตาย</t>
  </si>
  <si>
    <t>บริการฝากครรภ์</t>
  </si>
  <si>
    <t xml:space="preserve">ทารกแรกเกิด </t>
  </si>
  <si>
    <t>ในสถานบริการ</t>
  </si>
  <si>
    <t xml:space="preserve">ไม่เกิน 15:1,000 </t>
  </si>
  <si>
    <t>รพ.แม่เมาะและรพสต.</t>
  </si>
  <si>
    <t>การเกิดมีชีพ</t>
  </si>
  <si>
    <t>เครือข่าย</t>
  </si>
  <si>
    <t>และทารกห้องคลอดคุณภาพ</t>
  </si>
  <si>
    <t>ในห้องคลอด</t>
  </si>
  <si>
    <t xml:space="preserve">น้อยกว่า 18 </t>
  </si>
  <si>
    <t>เสี่ยงได้แก่ การคลอดติดไหล่ ภาวะตกเลือด</t>
  </si>
  <si>
    <t xml:space="preserve">ต่อการเกิดมีชีพ </t>
  </si>
  <si>
    <t>แสนราย</t>
  </si>
  <si>
    <t>หลังคลอดไม่เกิน</t>
  </si>
  <si>
    <t>รับภาวะตกเลือดหลังคลอด</t>
  </si>
  <si>
    <t xml:space="preserve"> - ปฏิบัติตามแนวทางการดูแลมารดาหลังคลอด</t>
  </si>
  <si>
    <t>มารดาหลังคลอดที่มารับ</t>
  </si>
  <si>
    <t>อัตราการติดเชื้อ</t>
  </si>
  <si>
    <t>IPD</t>
  </si>
  <si>
    <t>และทารกแรกคลอด</t>
  </si>
  <si>
    <t>บริการรพ.แม่เมาะ</t>
  </si>
  <si>
    <t>แผลฝีเย็บ=0</t>
  </si>
  <si>
    <t xml:space="preserve"> -ประเมินมารดาภาวะเครียดหลังคลอด</t>
  </si>
  <si>
    <t xml:space="preserve"> - คัดกรองภาวะพร่องไธรอยด์และจัดทำทะเบียน</t>
  </si>
  <si>
    <t>สะดือทารก=0</t>
  </si>
  <si>
    <t>หญิงตั้งครรภ์ที่มา</t>
  </si>
  <si>
    <t>มารดาหลังคลอด</t>
  </si>
  <si>
    <t xml:space="preserve"> -การส่งเสริมสุขภาพมารดาหลังคลอดและทารก</t>
  </si>
  <si>
    <t>คลอดรพ.แม่เมาะ</t>
  </si>
  <si>
    <t>มีความรู้และ</t>
  </si>
  <si>
    <t xml:space="preserve"> -การเลี้ยงลูกดวยนมแมหลังคลอด  </t>
  </si>
  <si>
    <t>สามารถปฏิบัติตัว</t>
  </si>
  <si>
    <t xml:space="preserve"> -การออกกําลังกายในหญิงหลังคลอด</t>
  </si>
  <si>
    <t>ได้อย่างถูกต้อง</t>
  </si>
  <si>
    <t xml:space="preserve"> -การอาบน้ำทารก</t>
  </si>
  <si>
    <t xml:space="preserve"> -การดูแลทารกคลอดกอนกําหนด</t>
  </si>
  <si>
    <t xml:space="preserve">พยาบาล.รพ และ </t>
  </si>
  <si>
    <t>สุภาวดี</t>
  </si>
  <si>
    <t>2)มารดาเสียชีวิต</t>
  </si>
  <si>
    <t>นุจรี,สุภาวดี</t>
  </si>
  <si>
    <t>จนท.รพสต.จำนวน50 คน</t>
  </si>
  <si>
    <t xml:space="preserve">     NCPR  แก่จนท.รพ/รพ.สต</t>
  </si>
  <si>
    <t>ต.ค61-ก.ย62</t>
  </si>
  <si>
    <t>แพทย์แผนไทย</t>
  </si>
  <si>
    <t>กลับและการรับ Consult จาก รพสต.</t>
  </si>
  <si>
    <t>COC</t>
  </si>
  <si>
    <t>เยี่ยมบ้านเพื่อการดูแลต่อเนื่อง</t>
  </si>
  <si>
    <t>แผนปฎิบัติการสาธารณสุขภายใต้ประเด็นยุทธศาสตร์สาธารณสุข จังหวัดลำปาง ปีงบประมาณ 2561</t>
  </si>
  <si>
    <t>ผู้ป่วย</t>
  </si>
  <si>
    <t>ผู้ป่วยDM,HT</t>
  </si>
  <si>
    <t>บูรณางาน</t>
  </si>
  <si>
    <t>NCD</t>
  </si>
  <si>
    <t>รักษาปัจจัยเสี่ยง</t>
  </si>
  <si>
    <t>DM,HT ที่ขึ้น</t>
  </si>
  <si>
    <t>ได้รับการคัด</t>
  </si>
  <si>
    <t>คลินิก</t>
  </si>
  <si>
    <t>ประเมิน CVD riskกลุ่มผู้ป่วย DM,HT</t>
  </si>
  <si>
    <t>ทะเบียนทุก</t>
  </si>
  <si>
    <t>กรองCVD risk</t>
  </si>
  <si>
    <t xml:space="preserve"> - แนะนำญาติในการสังเกตุอาการผิด</t>
  </si>
  <si>
    <t>ราย</t>
  </si>
  <si>
    <t>ร้อยละ80</t>
  </si>
  <si>
    <t xml:space="preserve"> -ปรับเปลี่ยนพฤติกรรมผู้ป่วยกลุ่มเสี่ยง</t>
  </si>
  <si>
    <t>กลุ่มCVD risk</t>
  </si>
  <si>
    <t>สูงมาก สูงอันตราย กลุ่มสูบบุหรี่</t>
  </si>
  <si>
    <t>&gt;30%ได้รับ</t>
  </si>
  <si>
    <t>ปรับเปลี่ยน</t>
  </si>
  <si>
    <t>5 รพสต.</t>
  </si>
  <si>
    <t>กัญจนา</t>
  </si>
  <si>
    <t>และเฝ้าระวัง คืนข้อมูลพื้นที่</t>
  </si>
  <si>
    <t xml:space="preserve"> - ทบทวน CPG ในการดูแลผู้ป่วยหลอด</t>
  </si>
  <si>
    <t xml:space="preserve">Door to </t>
  </si>
  <si>
    <t>เลือดหัวใจ และหลอดเลือดสมอง</t>
  </si>
  <si>
    <t>ทั้งหมด</t>
  </si>
  <si>
    <t>needle time</t>
  </si>
  <si>
    <t xml:space="preserve"> - พัฒนาระบบการประเมินผู้ป่วยใน</t>
  </si>
  <si>
    <t>1 ครั้ง/ปี</t>
  </si>
  <si>
    <t>&lt;30 นาที</t>
  </si>
  <si>
    <t xml:space="preserve">กลุ่มอาการ chest pain, Stroke </t>
  </si>
  <si>
    <t xml:space="preserve"> - พัฒนาระบบการปรึกษาวินิจฉัย</t>
  </si>
  <si>
    <t>อัตราวินิจฉัย</t>
  </si>
  <si>
    <t>STEMI กับอายุรแพทย์โรคหัวใจ</t>
  </si>
  <si>
    <t>ผิดพลาด&lt;1%</t>
  </si>
  <si>
    <t>ในหลายช่องทาง</t>
  </si>
  <si>
    <t xml:space="preserve"> -การติดตามเยี่ยมบ้านผู้ป่วย Post stroke</t>
  </si>
  <si>
    <t>ร้อยละผู้ป่วย</t>
  </si>
  <si>
    <t>COC,FCT</t>
  </si>
  <si>
    <t>โรคหลอดเลือด</t>
  </si>
  <si>
    <t xml:space="preserve"> - การฟื้นฟูในผู้ป่วยPost stroke,STEMI</t>
  </si>
  <si>
    <t>สมองได้รับการ</t>
  </si>
  <si>
    <t xml:space="preserve"> - พัฒนา FCT และ care giver ในการ</t>
  </si>
  <si>
    <t>ฟื้นฟูสภาพ&gt;80%</t>
  </si>
  <si>
    <t>ดูแลผู้ป่วยPost stroke,STEMI</t>
  </si>
  <si>
    <t>นุจิรดา</t>
  </si>
  <si>
    <t>ในการทำ CARDIAC REHABILITATION</t>
  </si>
  <si>
    <t>ปภานัน</t>
  </si>
  <si>
    <t>ศศิธร</t>
  </si>
  <si>
    <t xml:space="preserve"> -ตรวจและรายงานผล INR </t>
  </si>
  <si>
    <t>วรวิลาศ</t>
  </si>
  <si>
    <t>6.การควบคุมกำกับ</t>
  </si>
  <si>
    <t>ยุทธศาสตร์ที่ 2    การพัฒนาระบบบริการสุขภาพ</t>
  </si>
  <si>
    <t xml:space="preserve"> ข. ผู้สูงอายุ</t>
  </si>
  <si>
    <t xml:space="preserve"> ค. หญิงตั้งครรภ์</t>
  </si>
  <si>
    <t xml:space="preserve">1. จัดทำแนวทางปฏิบัติเรื่องการดื้อยา      </t>
  </si>
  <si>
    <t>3. implement ระบบเฝ้าระวังการติดเชื้อใน</t>
  </si>
  <si>
    <t xml:space="preserve">รพ.พร้อมสำรวจความชุกของการติดเชื้อใน </t>
  </si>
  <si>
    <t xml:space="preserve">  - จัดทำระบบแจ้งเตือนการสั่งใช้ยาอย่างสม</t>
  </si>
  <si>
    <t xml:space="preserve"> - IT พัฒนา ให้มี check list ตามเกณฑ์</t>
  </si>
  <si>
    <t>RDU  บันทึกอาการให้ครอบคลุมการสั่งใช้ยา</t>
  </si>
  <si>
    <t xml:space="preserve">  - จัดส่งข้อมูลเข้าระบบตามกำหนด </t>
  </si>
  <si>
    <t>ต.ค60-ก.ย62</t>
  </si>
  <si>
    <t>ม.ค 62</t>
  </si>
  <si>
    <t xml:space="preserve"> - การประสานความร่วมมือของอปท.</t>
  </si>
  <si>
    <t>ภาคีเครือข่ายในชุมชน</t>
  </si>
  <si>
    <t>กลุ่มผู้ป่วยส่วนใหญ่อยู่ในกลุ่มเบาหวานความดันโลหิตสูง กลุ่มที่ไม่มีโรคร่วมรับยาผู้ป่วยนอกทั่วไป ไม่มีคลินิกแยกต่างหาก  ผู้ป่วยDM,HT ได้รับการประเมินโอกาสเสี่ยงต่อโรคหัวใจและหลอดเลือด</t>
  </si>
  <si>
    <t>ได้ร้อยละ 20.02</t>
  </si>
  <si>
    <t xml:space="preserve">ร้อยละ 95.16ผู้ป่วย STEMI ในปี 61 มี 6 ราย ได้รับยา SK ที่รพ.แม่เมาะ 1 ราย ทำ PCI ที่รพ.ลำปาง 5ราย  อัตราตายของผู้ป่วยโรคหลอดเลือดหัวใจไม่เกิน 28 ต่อแสนประชากร </t>
  </si>
  <si>
    <t>มี.ค 62</t>
  </si>
  <si>
    <t>ผู้ป่วย Stroke</t>
  </si>
  <si>
    <t>ผู้ป่วย severe</t>
  </si>
  <si>
    <t xml:space="preserve">head injury </t>
  </si>
  <si>
    <t>ผู้ป่วย post</t>
  </si>
  <si>
    <t>Stroke ตั้งแต่แรกรับ ตลอดจนถึง</t>
  </si>
  <si>
    <t>STEMI</t>
  </si>
  <si>
    <t>การดูแลต่อเนื่องที่บ้าน</t>
  </si>
  <si>
    <t>ที่ได้รับการส่งต่อ</t>
  </si>
  <si>
    <t xml:space="preserve">มารักษาที่ </t>
  </si>
  <si>
    <t>ต่อเนื่องในผู้ป่วย Stroke โดยให้</t>
  </si>
  <si>
    <t>เชื่อมโยงกับศูนย์ COC</t>
  </si>
  <si>
    <t>รพ.</t>
  </si>
  <si>
    <t>รพ.สต.</t>
  </si>
  <si>
    <t>ER</t>
  </si>
  <si>
    <t>uc</t>
  </si>
  <si>
    <t>คปสอ แม่เมาะ จังหวัดลำปาง</t>
  </si>
  <si>
    <t>2 ครั้ง/ปี</t>
  </si>
  <si>
    <t>พยาบาลและจนท</t>
  </si>
  <si>
    <t>โรงพยาบาล</t>
  </si>
  <si>
    <t xml:space="preserve"> -ประชุมทีมเตรียมรับRe-ac</t>
  </si>
  <si>
    <t xml:space="preserve"> -รับRe-ac ครั้งที่ 3</t>
  </si>
  <si>
    <t>กองทุน</t>
  </si>
  <si>
    <t>วิเคราะห์สาเหตุ</t>
  </si>
  <si>
    <t>ด้วยค่านิยม (share value)</t>
  </si>
  <si>
    <t>การใช้ยาอย่างสมเหตุผลใน รพ.และรพสต.</t>
  </si>
  <si>
    <t>ประชาสัมพันธ์ค่านิยมร่วมให้บุคลากร</t>
  </si>
  <si>
    <t xml:space="preserve">  - ประเมินร้อยละความตระหนักรู้การใช้ยา</t>
  </si>
  <si>
    <t>" เราควรเฝ้าระวังเรื่องการใช้ยาปฏิชีวนะและยาที่</t>
  </si>
  <si>
    <t>ประเด็นที่เกี่ยวข้องตามเกณฑ์ RDU ใน</t>
  </si>
  <si>
    <t>2.เพิ่มประสิทธิภาพการบริหารยากลุ่มโรคเรื้อรัง</t>
  </si>
  <si>
    <t>ค้นหาและป้องกัน drug related problem</t>
  </si>
  <si>
    <t xml:space="preserve">และตรวจสอบความถูกต้องของข้อมูลอย่างสม่ำเสมอ </t>
  </si>
  <si>
    <t>จัดระบบการสื่อสารให้ครอบคลุมแพทย์ /พยาบาล</t>
  </si>
  <si>
    <t>1.พัฒนาประสิทธิภาพระบบการบริหารยาและ</t>
  </si>
  <si>
    <t>อย่างสมเหตุผลและขับเคลือนผ่านRDU Doctor</t>
  </si>
  <si>
    <t>2.พัฒนาระบบการกำกับ ติดตาม การดำเนินการ</t>
  </si>
  <si>
    <t>1 ครั้ง</t>
  </si>
  <si>
    <t>ศูนย์ COC</t>
  </si>
  <si>
    <t>4 ครั้ง/ปี</t>
  </si>
  <si>
    <t>มีฐานข้อมูลที่ถูกต้อง</t>
  </si>
  <si>
    <t>ได้รับการเยี่ยมติดตามจากศูนย์ COC ให้ครอบ</t>
  </si>
  <si>
    <t>ครบถ้วน และเป็นปัจจุบัน</t>
  </si>
  <si>
    <t>คลุม ครบถ้วน โดยใช้ข้อมูลจากการประสาน</t>
  </si>
  <si>
    <t>ใน 8 กลุ่มเป้าหมาย</t>
  </si>
  <si>
    <t>คลินิคเฉพาะใน รพช. และข้อมูลจากการออก</t>
  </si>
  <si>
    <t>เยี่ยมทุกครัวเรือนชองทีม FCT ตำบล</t>
  </si>
  <si>
    <t>กลุ่มเป้าหมายทุกรายได้</t>
  </si>
  <si>
    <t>แจ้งให้ FCT ระดับต่างๆ ออกเยี่ยมติดตาม</t>
  </si>
  <si>
    <t>รับการเยี่ยมโดย FCT</t>
  </si>
  <si>
    <t>เป้าหมายได้รับการเยี่ยมครอบคลุมและสรุป</t>
  </si>
  <si>
    <t>ผลงานการเยี่ยมทั้งเชิงปริมาณและคุณภาพ</t>
  </si>
  <si>
    <t>ร่วมกับทีมทุกระดับ</t>
  </si>
  <si>
    <t>6 ครั้ง/ปี</t>
  </si>
  <si>
    <t>มีทะเบียนกลุ่มเป้าหมาย</t>
  </si>
  <si>
    <t>แต่ละกลุ่ม ของทีม FCT แต่ละระดับ</t>
  </si>
  <si>
    <t>และ CPG ที่เป็นปัจจุบัน</t>
  </si>
  <si>
    <t>ทีม FCT ทุกทีมได้รับการ</t>
  </si>
  <si>
    <t>ม.ค.61-</t>
  </si>
  <si>
    <t>พื้นที่ดำเนินการ (ระบุ PCC)</t>
  </si>
  <si>
    <t>ทุกหน่วยงาน</t>
  </si>
  <si>
    <t xml:space="preserve"> รพ แม่เมาะ</t>
  </si>
  <si>
    <t>โรงพยาบาลได้รับ</t>
  </si>
  <si>
    <t>ศุภาพร</t>
  </si>
  <si>
    <t xml:space="preserve">การรับรองคุณภาพ </t>
  </si>
  <si>
    <t>เข็มมุ่งของการพัฒนา</t>
  </si>
  <si>
    <t>HA ขั้น 3</t>
  </si>
  <si>
    <t>อย่างต่อเนื่อง และรวบรวมส่งศูนย์คุณภาพ</t>
  </si>
  <si>
    <t>ทบทวนทุกหน่วย</t>
  </si>
  <si>
    <t>ทุกวันที่5ของเดือน</t>
  </si>
  <si>
    <t>งาน</t>
  </si>
  <si>
    <t>มีการนิเทศ</t>
  </si>
  <si>
    <t xml:space="preserve">โดยการทำ Quality Round </t>
  </si>
  <si>
    <t>ตามแผน</t>
  </si>
  <si>
    <t>RM</t>
  </si>
  <si>
    <t xml:space="preserve">  2.1.1 .จัดอบรมทีมRM ในเรื่องการวาง</t>
  </si>
  <si>
    <t>ทีม RM</t>
  </si>
  <si>
    <t>มีระบบบริหาร</t>
  </si>
  <si>
    <t>ความเสี่ยงที่มี</t>
  </si>
  <si>
    <t>ประสิทธิภาพ</t>
  </si>
  <si>
    <t xml:space="preserve">  2.1.2 ส่งเสริมรายงานอุบัติการณ์เมื่อพบ</t>
  </si>
  <si>
    <t>เหตุการณ์ที่ไม่พึงประสงค์ โดยสร้างวัฒนธรรม</t>
  </si>
  <si>
    <t>ความปลอดภัยในแต่ละหน่วยงาน และจัดการ</t>
  </si>
  <si>
    <t>ประกวดหน่วยงานที่จัดการความเสี่ยงได้อย่าง</t>
  </si>
  <si>
    <t>เป็นระบบ</t>
  </si>
  <si>
    <t>IC</t>
  </si>
  <si>
    <t>191 คน</t>
  </si>
  <si>
    <t>ปฏิบัติงานของบุคลากร</t>
  </si>
  <si>
    <t>คณะกรรมการic</t>
  </si>
  <si>
    <t>ทบทวนการจัดโซนในหอผู้ป่วย</t>
  </si>
  <si>
    <t>,pneumonia ในชุมชน รวมถึงการทบทวน</t>
  </si>
  <si>
    <t>การติดเชื้อใน รพ.และวางแนวทางปฏิบัติ</t>
  </si>
  <si>
    <t>กกค  10 คน</t>
  </si>
  <si>
    <t>มีค 61</t>
  </si>
  <si>
    <t>กกค</t>
  </si>
  <si>
    <t>ทีมนำ/</t>
  </si>
  <si>
    <t xml:space="preserve"> -มีผลงานคุณภาพ</t>
  </si>
  <si>
    <t>มิย.61</t>
  </si>
  <si>
    <t>QMR</t>
  </si>
  <si>
    <t xml:space="preserve">  - ประกวดผลงาน CQI ดีเด่น</t>
  </si>
  <si>
    <t>หน่วยงาน</t>
  </si>
  <si>
    <t>ทุกหน่วยงาน /</t>
  </si>
  <si>
    <t xml:space="preserve">  - ประกวดผลงานวิจัยดีเด่น</t>
  </si>
  <si>
    <t xml:space="preserve"> ทีมนำ อย่างน้อย</t>
  </si>
  <si>
    <t xml:space="preserve">  - ประกวดบอร์ด/Poster presentation</t>
  </si>
  <si>
    <t xml:space="preserve"> 1เรื่อง/ ปี </t>
  </si>
  <si>
    <t xml:space="preserve">  - ประกวด  นวัตกรรม ดีเด่น</t>
  </si>
  <si>
    <t xml:space="preserve"> พบปัจจัยเสี่ยงที่สำคัญ ได้แก่ การดื่มแอลกอฮอล์ร้อยละ 38.68 การไม่สวมอุปกรณ์ป้องกันในการขับขี่ ร้อยละ 75.85 ความเร็วในการขับขี่ สภาพถนนและจุดเสี่ยงในพื้นที่จำนวน 8 จุด</t>
  </si>
  <si>
    <t>มีแนวทางการดำเนินงาน</t>
  </si>
  <si>
    <t>ที่ชัดเจนเป็นแนวทางเดียวกัน</t>
  </si>
  <si>
    <t>มีเวทีแลกเปลี่ยนเรียนรู้</t>
  </si>
  <si>
    <t>งาน FCT ระดับอำเภอ</t>
  </si>
  <si>
    <t>การดำเนินงาน FCT</t>
  </si>
  <si>
    <t xml:space="preserve"> มีค62</t>
  </si>
  <si>
    <t xml:space="preserve">เมินคุณภาพมาตรฐานยาเสพติด Re-ac </t>
  </si>
  <si>
    <t>พย.61</t>
  </si>
  <si>
    <t>1 แห่ง</t>
  </si>
  <si>
    <t>เสาวรส</t>
  </si>
  <si>
    <t>ตามตัวชี้วัด</t>
  </si>
  <si>
    <t>1ทบทวนระบบการส่งต่อ การรับผู้ป่วย</t>
  </si>
  <si>
    <t>2 ทบทวนการทำงานตามแผนส่วนขาด</t>
  </si>
  <si>
    <t>Thai COCและ COC แม่เมาะ link</t>
  </si>
  <si>
    <t xml:space="preserve">แบบประเมินตนเอง </t>
  </si>
  <si>
    <t xml:space="preserve"> SIMPLE 2018</t>
  </si>
  <si>
    <t xml:space="preserve"> แผนพัฒนาคุณภาพ รพ.กำหนด</t>
  </si>
  <si>
    <t xml:space="preserve">SAR 2018   ,  SCORING GUIDELINE 2018 ,   </t>
  </si>
  <si>
    <t xml:space="preserve">ยังโรงพยาบาลแม่ข่ายจำนวนทั้งหมด 97 Case เป็นครรภ์เสี่ยง Case thyroid,  PIH,  Previous C/S ,  IUGR , DM พบอุบัติการณ์การคลอดการคลอดระหว่างการนำส่ง 2 ราย </t>
  </si>
  <si>
    <t xml:space="preserve"> -  การขับเคลื่อนโครงการมหัศจรรย์ 1000 วัน </t>
  </si>
  <si>
    <t>บูรณาการกับยุทธศาสตร์</t>
  </si>
  <si>
    <t>คปสอ.แม่เมาะ</t>
  </si>
  <si>
    <t>ผ่านคณะกรรมการพัฒนาคุณภาพชีวิตอำเภอ</t>
  </si>
  <si>
    <t xml:space="preserve">  (สาธารณสุขอำเภอเป็นเลขานุการ)</t>
  </si>
  <si>
    <t xml:space="preserve"> -การนวดสัมผัสทารก</t>
  </si>
  <si>
    <t xml:space="preserve"> -การใช้คู่มือตรวจพัฒนาการDSPM</t>
  </si>
  <si>
    <t>•ทำแผนคุณภาพปี 2562โดยใช้ Gaping จาก SCORING</t>
  </si>
  <si>
    <t xml:space="preserve">ตามแบบรายงานการประเมินตนเองsar 2018 </t>
  </si>
  <si>
    <t>มาตรฐานใหม่</t>
  </si>
  <si>
    <t xml:space="preserve">การเกิดอัคคีภัยในสถานบริการ กฟผ.แม่เมาะ จากการประเมิน </t>
  </si>
  <si>
    <t xml:space="preserve"> ( RTI Team )ดำเนินงานผ่าน พชอ.โยใช้ DHI-RTI เป็นกลไก</t>
  </si>
  <si>
    <t>ในการขับเคลื่อน</t>
  </si>
  <si>
    <t>จำนวนผู้บาดเจ็บและเสียชีวิต จุดเสี่ยงแก่หน่วยงานที่เกี่ยวข้องใน</t>
  </si>
  <si>
    <t>และคืนข้อมูลแก่หน่วยงานที่เกี่ยวข้องในเวทีประชุมหัวหน้า</t>
  </si>
  <si>
    <t>ส่วนราชการและผู้นำชุมชน</t>
  </si>
  <si>
    <t>ทางถนนร่วมกับภาคีเครือข่ายในช่วงเทศกาลและบูรณาการ</t>
  </si>
  <si>
    <t>Pre-hospital care</t>
  </si>
  <si>
    <r>
      <rPr>
        <u/>
        <sz val="14"/>
        <rFont val="TH SarabunPSK"/>
        <family val="2"/>
      </rPr>
      <t xml:space="preserve">กิจกรรมที่ 1  </t>
    </r>
    <r>
      <rPr>
        <sz val="14"/>
        <rFont val="TH SarabunPSK"/>
        <family val="2"/>
      </rPr>
      <t>พัฒนา EMS คุณภาพ</t>
    </r>
  </si>
  <si>
    <t xml:space="preserve"> -ประชาสัมพันธ์ 1669 ในกลุ่มเสี่ยงและประชาชนทั่วไป</t>
  </si>
  <si>
    <t xml:space="preserve"> - การอบรมให้ความรู้ อสช ในพื้นที่ในเรื่องการปฐมพยาบาล</t>
  </si>
  <si>
    <t>ประชาชน และเด็ก</t>
  </si>
  <si>
    <t>สถานศึกษาระดับ</t>
  </si>
  <si>
    <t>2 แห่ง</t>
  </si>
  <si>
    <t>บูรณาจังหวัด</t>
  </si>
  <si>
    <t>และการช่วยฟื้นคืนชีพพื้นฐาน</t>
  </si>
  <si>
    <t>มัธยม</t>
  </si>
  <si>
    <t>มัธยมศึกษา</t>
  </si>
  <si>
    <t xml:space="preserve"> -ปรับปรุงระบบบริหารจัดการรถพยาบาล อัตรากำลัง</t>
  </si>
  <si>
    <t xml:space="preserve">  ให้พร้อมในการให้บริการ</t>
  </si>
  <si>
    <t>รถพยาบาล รพ.</t>
  </si>
  <si>
    <t>เทศบาลแม่เมาะ</t>
  </si>
  <si>
    <t>บำรุงและ</t>
  </si>
  <si>
    <t>อบต.บ้านดง</t>
  </si>
  <si>
    <t>อบต.สบป้าด</t>
  </si>
  <si>
    <t>ทุกเครือข่าย</t>
  </si>
  <si>
    <t>สนับสนุน</t>
  </si>
  <si>
    <t>อบต.นาสัก</t>
  </si>
  <si>
    <t>ของอปท.</t>
  </si>
  <si>
    <t>อบต.จางเหนือ</t>
  </si>
  <si>
    <t>5. เตรียมความพร้อมบุคคลากร</t>
  </si>
  <si>
    <t xml:space="preserve"> - ให้ความรู้และประเมิน อปท.ในการยกระดับจาก FR</t>
  </si>
  <si>
    <t>รพ แม่เมาะและ</t>
  </si>
  <si>
    <t>ทุก 3เดือน</t>
  </si>
  <si>
    <t>In-Hospital Care</t>
  </si>
  <si>
    <t>(Stroke/Sepsis/Trauma )</t>
  </si>
  <si>
    <t xml:space="preserve"> - ทบทวนแนวทางการดูแลผู้ป่วย Fast Tract ร่วมกับ PCT</t>
  </si>
  <si>
    <t xml:space="preserve"> - การทบทวน case Mortality and morbidity conference</t>
  </si>
  <si>
    <t>กิจกรรมที่ 4  ทบทวนแนวทางการบันทึกข้อมูล</t>
  </si>
  <si>
    <t xml:space="preserve"> - การบันทึกข้อมูลการปฏิบัติงานในระบบ  ITEM</t>
  </si>
  <si>
    <t>ระบบได้ครบถ้วน</t>
  </si>
  <si>
    <t>และประเมินผล</t>
  </si>
  <si>
    <t xml:space="preserve"> - การบันทึกข้อมูลการปฏิบัติงานในระบบข้อมูล IS </t>
  </si>
  <si>
    <t>ถูกต้อง</t>
  </si>
  <si>
    <t xml:space="preserve">   การบันทึกข้อมูลการส่งต่อผู้ป่วย Thai refer</t>
  </si>
  <si>
    <t>กิจกรรม</t>
  </si>
  <si>
    <t xml:space="preserve"> - </t>
  </si>
  <si>
    <t>ธค.61</t>
  </si>
  <si>
    <t>มีค.62</t>
  </si>
  <si>
    <t>สค.62</t>
  </si>
  <si>
    <t>ทีม PCT</t>
  </si>
  <si>
    <t>กย.62</t>
  </si>
  <si>
    <t xml:space="preserve"> -</t>
  </si>
  <si>
    <t xml:space="preserve">ผลงานการดูแลผู้ป่วยต่อเนื่องที่บ้าน ในเขตอำเภอแม่เมาะ ในปีงบประมาณ 2561 มีการส่งต่อผู้ป่วยเยี่ยมบ้าน ทั้งหมด 492 รายแยกเป็นผู้ป่วยกลุ่มสีแดง 89 ราย กลุ่มสีเหลือง 101 ราย </t>
  </si>
  <si>
    <t>สามารถใช้แบบประเมิน</t>
  </si>
  <si>
    <t xml:space="preserve"> รวมทั้งแบบประเมินต่างๆที่ใช้ในการ</t>
  </si>
  <si>
    <t>"-inhommess , ADL</t>
  </si>
  <si>
    <t xml:space="preserve"> ประเมินร่วมกัน</t>
  </si>
  <si>
    <t>,PPS ,Braden score,</t>
  </si>
  <si>
    <t>CAT score</t>
  </si>
  <si>
    <t>caregiver strain index</t>
  </si>
  <si>
    <t xml:space="preserve">จนท.รพ.สต. </t>
  </si>
  <si>
    <t>ทุก รพสต.</t>
  </si>
  <si>
    <t>ทีม FCT</t>
  </si>
  <si>
    <t xml:space="preserve"> ร่วมกันทั้งอำเภอเพื่อเชื่อมโยงข้อมูล</t>
  </si>
  <si>
    <t>15  คน</t>
  </si>
  <si>
    <t xml:space="preserve"> UC</t>
  </si>
  <si>
    <t>และมีการประสานข้อมูลผู้ป่วยที่ต้องเยี่ยม</t>
  </si>
  <si>
    <t>ทาง  line  กลุ่มและทางโทรศัพท์</t>
  </si>
  <si>
    <t>นำเสนอเรื่องเล่า และนวตกรรม</t>
  </si>
  <si>
    <t>1.โรงพยาบาลระดับF2 มีระบบ ECS ที่มีคุณภาพ แบบประเมิน ECS</t>
  </si>
  <si>
    <t>2.ร้อยละของ ER คุณภาพผ่านเกณฑ์ การประเมินร้อยละ 70 ขึ้นไป</t>
  </si>
  <si>
    <t>3.ร้อยละ EMS คุณภาพผ่านเกณ์ การประเมินร้อยละ 70ขึ้นไป</t>
  </si>
  <si>
    <t>4.ร้อยละของผู้ป่วยที่มีภาวะหัวใจหยุดเต้นเฉียบพลันนอกรพ ที่มีการCPRและรอดชีวิต เกณฑ์ ร้อยละ30</t>
  </si>
  <si>
    <t>5.ร้อยละของผู้ป่วยที่มีภาวะหัวใจหยุดเต้นเฉียบพลันนอกรพ.มีชีวิตรอดด้วยการส่งต่อ  เกณฑ์ ร้อยละ15</t>
  </si>
  <si>
    <t>6.อัตราการเสียชีวิตของผู้ป่วยวิกฤติฉุกเฉินภายใน 24 ชั่วโมงผู้ป่วย Triage level 1 และ 2 ที่ Admit จาก ER น้อยกว่าร้อยละ 12</t>
  </si>
  <si>
    <t>8.ร้อยละของผู้ป่วยวิกฤติมาโดยระบบ EMS ร้อยละ 65</t>
  </si>
  <si>
    <t>7.อัตราการเสียชีวิตจากการบาดเจ็บทางถนน( Trauma )ไม่เกิน 16 ต่อประชากรแสนประชากร</t>
  </si>
  <si>
    <t>9.อัตราการเสียชีวิตผู้เจ็บป่วยวิกฤติฉุกเฉิน( Severe  head injury)ในรพ.ระดับ F2 ขึ้นไปน้อยกว่าร้อยละ 12</t>
  </si>
  <si>
    <t>ทีมPHER</t>
  </si>
  <si>
    <t xml:space="preserve">ต.ค.61- </t>
  </si>
  <si>
    <t>pct,nur</t>
  </si>
  <si>
    <t>1คน</t>
  </si>
  <si>
    <t>การคัดแยก</t>
  </si>
  <si>
    <t>แผน PCT</t>
  </si>
  <si>
    <t>ทีม PHER</t>
  </si>
  <si>
    <t>PHER</t>
  </si>
  <si>
    <t>30คน/2ครั้ง/ปี</t>
  </si>
  <si>
    <t>1 ครั้ง/1ปี</t>
  </si>
  <si>
    <t>พย.62</t>
  </si>
  <si>
    <t xml:space="preserve">  1.แต่งตั้ง/ทบทวนคณะกรรมการ ICSระดับอำเภอและ</t>
  </si>
  <si>
    <t>1พัฒนาระบบการส่งต่อ Thai Refer</t>
  </si>
  <si>
    <t>หน่วยบริการ</t>
  </si>
  <si>
    <t>1.มีศูนย์ประสาน</t>
  </si>
  <si>
    <t xml:space="preserve"> - พยาบาลรับผิดชอบศูนย์ส่งต่อ</t>
  </si>
  <si>
    <t>7 แห่ง</t>
  </si>
  <si>
    <t>ในเวลาราชการ 1คน</t>
  </si>
  <si>
    <t>2.มีผู้รับผิดชอบ</t>
  </si>
  <si>
    <t xml:space="preserve"> - เตรียมก่อนส่งต่อประสานงานก่อน</t>
  </si>
  <si>
    <t xml:space="preserve">ระดับอำเภอ </t>
  </si>
  <si>
    <t>การส่งต่อ (โทรศัพท์ Fax . Line )</t>
  </si>
  <si>
    <t>3.มีคู่มือและแนว</t>
  </si>
  <si>
    <t xml:space="preserve"> -เตรียมความพร้อมก่อนส่งผู้ป่วย</t>
  </si>
  <si>
    <t>ทางการส่งต่อ</t>
  </si>
  <si>
    <t> (ต้นทาง)และก่อนรับผู้ป่วย (ปลายทาง)</t>
  </si>
  <si>
    <t>ผู้ป่วยแต่ละระดับ</t>
  </si>
  <si>
    <t>ความพร้อมของรถ อุปกรณ์ เอกสาร</t>
  </si>
  <si>
    <t>4.มีแนวทาง (CPG)</t>
  </si>
  <si>
    <t xml:space="preserve"> การส่งต่อใน</t>
  </si>
  <si>
    <t>ตค.62</t>
  </si>
  <si>
    <t>กลุ่มโรคที่สำคัญ</t>
  </si>
  <si>
    <t xml:space="preserve">ของรถ อุปกรณ์ </t>
  </si>
  <si>
    <t xml:space="preserve">5.มีระบบThai </t>
  </si>
  <si>
    <t>Refer COC link</t>
  </si>
  <si>
    <t>เชื่อมโยง รพ.</t>
  </si>
  <si>
    <t xml:space="preserve"> และ รพสต.ทุกแห่ง)</t>
  </si>
  <si>
    <t>และ PCC</t>
  </si>
  <si>
    <t>และหน่วยบริการอื่นๆ)</t>
  </si>
  <si>
    <t xml:space="preserve"> - ตอบกลับการรักษา รพ.สต. ลูกข่าย</t>
  </si>
  <si>
    <t xml:space="preserve"> - รวบรวม วิเคราะห์ ข้อมูล </t>
  </si>
  <si>
    <t xml:space="preserve">2.จัดทำแนวทาง (CPG) </t>
  </si>
  <si>
    <t>แนวทาง (CPG)</t>
  </si>
  <si>
    <t>การส่งต่อในกลุ่มโรคที่สำคัญ</t>
  </si>
  <si>
    <t>การส่งต่อในกลุ่ม</t>
  </si>
  <si>
    <t>ธค.62</t>
  </si>
  <si>
    <t xml:space="preserve">ตาม Service Plan </t>
  </si>
  <si>
    <t>โรคที่สำคัญ</t>
  </si>
  <si>
    <t xml:space="preserve">  - Stroke MI</t>
  </si>
  <si>
    <t xml:space="preserve">  - Sepsis</t>
  </si>
  <si>
    <t xml:space="preserve">  - NCD</t>
  </si>
  <si>
    <t xml:space="preserve"> - Truama</t>
  </si>
  <si>
    <t xml:space="preserve"> - สูติกรรม</t>
  </si>
  <si>
    <t xml:space="preserve"> - Pneumonia</t>
  </si>
  <si>
    <t>ข้อมูลการส่งต่อ</t>
  </si>
  <si>
    <t>มค.62</t>
  </si>
  <si>
    <t>IT</t>
  </si>
  <si>
    <t xml:space="preserve">ทางโทรศัพท์  Line </t>
  </si>
  <si>
    <t>กค.62</t>
  </si>
  <si>
    <t>6 แห่ง</t>
  </si>
  <si>
    <t>รพ.แม่เมาะแ</t>
  </si>
  <si>
    <t>พรชื่น</t>
  </si>
  <si>
    <t>รพ.สต.5 แห่ง</t>
  </si>
  <si>
    <t>ในเครือข่าย</t>
  </si>
  <si>
    <t>โดยแบ่งเป็นสีแดง  เหลือง   เขียว</t>
  </si>
  <si>
    <t>และมีเกณฑ์ในการกำหนดความเร่งด่วน</t>
  </si>
  <si>
    <t xml:space="preserve"> ในการเยี่ยม ให้ครอบคลุม</t>
  </si>
  <si>
    <t>-  ผู้ป่วย  CKD  Stage  4  และ  5</t>
  </si>
  <si>
    <t>- ผู้ป่วยไตวายระยะสุดท้ายที่ล้างไตทาง</t>
  </si>
  <si>
    <t xml:space="preserve"> ช่องท้อง ( CAPD )</t>
  </si>
  <si>
    <t>. - มะเร็งระยะสุดท้าย</t>
  </si>
  <si>
    <t>.- COPD  ที่ readmit</t>
  </si>
  <si>
    <t>"- ผู้ป่วย DM / HT ที่ควบคุมไม่ได้</t>
  </si>
  <si>
    <t>. - ผู้ป่วยในพระบรมราชานุเคราะห์</t>
  </si>
  <si>
    <t>.- ผู้ป่วยจิดเวช</t>
  </si>
  <si>
    <t xml:space="preserve"> การดูแลผู้ป่วยต่อเนื่องที่บ้าน</t>
  </si>
  <si>
    <t>อ.แม่เมาะบทบาทหน้าที่ทีมแต่ละระดับ</t>
  </si>
  <si>
    <t>4.ทบทวนฐานข้อมูล 8 กลุ่มเป้าหมายที่ต้อง</t>
  </si>
  <si>
    <t xml:space="preserve"> กำหนดกลุ่มเป้าหมายในการเยี่ยมบ้านปี62</t>
  </si>
  <si>
    <t>5.ประชุมทบทวนกลุ่มเป้าหมายและ CPG</t>
  </si>
  <si>
    <t>6.ศูนย์ COC จัดแบ่งกลุ่มเป้าหมายส่งข้อมูล</t>
  </si>
  <si>
    <t>6.1 กลุ่มหญิงมีครรภ์  high   risk</t>
  </si>
  <si>
    <t>6.2 กลุ่มเด็กที่มีพัฒนาการล่าช้า</t>
  </si>
  <si>
    <t>6.3 กลุ่มผู้สูงอายุติดบ้าน    ติดเตียง</t>
  </si>
  <si>
    <t>6.4 กลุ่มผู้พิการระดับ 1  และ 2</t>
  </si>
  <si>
    <t>6.5 กลุ่มที่ต้องดูแลต่อเนื่องที่บ้าน ได้แก่</t>
  </si>
  <si>
    <t>7.. ทบทวนคู่มือแนวทางในการดำเนินงาน</t>
  </si>
  <si>
    <t>8.ศูนย์ COC รับผิดชอบกำกับติดตามให้กลุ่ม</t>
  </si>
  <si>
    <t>นิเทศ</t>
  </si>
  <si>
    <t>10จัดเวทีประชุมแลกเปลี่ยนเรียนรู้การดำเนิน</t>
  </si>
  <si>
    <t>9. พัฒนาคุณภาพการบันทึกตามโปรแกรม</t>
  </si>
  <si>
    <t xml:space="preserve"> จัดประชุมการใช้  Thai  COC</t>
  </si>
  <si>
    <t>11. พัฒนาจัดตั้งศูนย์จัดเก็บวัสดุ อุปกรณ์ในการ</t>
  </si>
  <si>
    <t>12 รายงานตาม KPI</t>
  </si>
  <si>
    <t>12.1.สรุปและวิเคราะห์ส่งจังหวัดทุก 2 เดือน</t>
  </si>
  <si>
    <t>12.2 นำเข้าที่ประชุมคปสอ.ทุกเดือน</t>
  </si>
  <si>
    <t xml:space="preserve">12.3 ประเมินผลการดำเนินงานทุก 6 เดือนและ 12 </t>
  </si>
  <si>
    <t xml:space="preserve">3.ทบทวนคำสั่งแต่งตั้งทีม  COCและ FCT  </t>
  </si>
  <si>
    <t>การพัฒนาระบบบริการสุขภาพตาม (Service Plan) อำเภอแม่เมาะ</t>
  </si>
  <si>
    <t>พัฒนา LR คุณภาพ</t>
  </si>
  <si>
    <t>ฟื้นฟูความรู้และ</t>
  </si>
  <si>
    <t xml:space="preserve">ของหญิงมีครรภ์ในห้องคลอด early </t>
  </si>
  <si>
    <t>ทักษะการปฏิบัติ</t>
  </si>
  <si>
    <t>warning sign เช่นภาวะตกเลือด</t>
  </si>
  <si>
    <t xml:space="preserve"> (รพ.สต./ห้องคลอด/การส่งต่อ) </t>
  </si>
  <si>
    <t>ครรภ์ปกติ ครรภ์เสี่ยงทั้งใน / นอกเวลา</t>
  </si>
  <si>
    <t>โรคแทรกทางอายุรกรรม   NCD HIV</t>
  </si>
  <si>
    <t>แพทย์ 3 คน</t>
  </si>
  <si>
    <t>บูรณาการงานสสจ.</t>
  </si>
  <si>
    <t>จนท.รพสต.จำนวน 20 คน</t>
  </si>
  <si>
    <t>ทีมีภาวะเสี่ยง</t>
  </si>
  <si>
    <t>มีกระบวนการ</t>
  </si>
  <si>
    <t>ป้องกันและควบคุม</t>
  </si>
  <si>
    <t>ความเสี่ยง</t>
  </si>
  <si>
    <t>ในหญิงตั้งครรภ์</t>
  </si>
  <si>
    <t>และทารกที่</t>
  </si>
  <si>
    <t>คัดกรองการตั้งครรภ์</t>
  </si>
  <si>
    <t>ที่มีความเสี่ยงสูง</t>
  </si>
  <si>
    <t>ตั้งแต่จุดแรกรับ</t>
  </si>
  <si>
    <t>สามารถป้องกันได้</t>
  </si>
  <si>
    <t>หลังคลอด ภาวะช็อคจากการตกเลือดหลังคลอด</t>
  </si>
  <si>
    <t xml:space="preserve"> -มีการจัด PPH Box เพื่อเตรียมความ</t>
  </si>
  <si>
    <t>สูติกรรมและทารกแรกเกิด</t>
  </si>
  <si>
    <t xml:space="preserve"> - เตรียมเครื่องมือกู้ชีพของมารดาที่พร้อมใช้</t>
  </si>
  <si>
    <t>ร้อยละ 5</t>
  </si>
  <si>
    <t>บุคลากรได้รับการ</t>
  </si>
  <si>
    <t>4.พัฒนาบุคลากร</t>
  </si>
  <si>
    <t>4.1 ฟื้นฟูทักษะบุคลากรในการทำคลอดปกติ</t>
  </si>
  <si>
    <t>5.การดูแลหลังคลอด</t>
  </si>
  <si>
    <t xml:space="preserve"> -กิจกรรมโรงเรียนพ่อแม่ มารดาหลังคลอด</t>
  </si>
  <si>
    <t xml:space="preserve"> - ส่งต่อข้อมูลการเยี่ยมให้ศูนย์ COC</t>
  </si>
  <si>
    <t xml:space="preserve"> -รณรงค์และประชาสัมพันธ์ความรู้โรค</t>
  </si>
  <si>
    <t>ประชาชนทั่วไปได้รับ</t>
  </si>
  <si>
    <t>พย.61-</t>
  </si>
  <si>
    <t>CM MI</t>
  </si>
  <si>
    <t>ทั่วไป</t>
  </si>
  <si>
    <t>ความรู้,สถานการณ์</t>
  </si>
  <si>
    <t>อฉช,อปพร</t>
  </si>
  <si>
    <t>โรคหลอดเลือดหัวใจ</t>
  </si>
  <si>
    <t>ทีม NCD ,</t>
  </si>
  <si>
    <t>และตระหนักถึงการ</t>
  </si>
  <si>
    <t>ผู้ใหญ่บ้าน</t>
  </si>
  <si>
    <t>ต้องรีบมาโรงพยาบาล</t>
  </si>
  <si>
    <t>ธ.ค.61,</t>
  </si>
  <si>
    <t>ทุกหมู่</t>
  </si>
  <si>
    <t>- ทบทวนและพัฒนาการดูแลการส่งต่อผู้ป่วย</t>
  </si>
  <si>
    <t>ผู้ป่วยSTEMI</t>
  </si>
  <si>
    <t>CM Stroke</t>
  </si>
  <si>
    <t>STEMIทั้งกรณีได้รับยาSK และการใช้เครื่อง</t>
  </si>
  <si>
    <t>ได้รับการดูแลขณะ</t>
  </si>
  <si>
    <t xml:space="preserve"> Telemedร่วมกับรพ.ลำปาง</t>
  </si>
  <si>
    <t>ส่งต่ออย่างถูกต้อง</t>
  </si>
  <si>
    <t>บูรณางบงานสื่อสุขศึกษา</t>
  </si>
  <si>
    <t>กัฐจนา</t>
  </si>
  <si>
    <t>1. คืนข้อมูลสถานการณ์โรคหลอดเลือด</t>
  </si>
  <si>
    <t>2.คัดกรองปัจจัยเสี่ยงและให้การ</t>
  </si>
  <si>
    <t xml:space="preserve"> - อบรมอสม. ในเรื่องโรคหลอดเลือดหัวใจและ</t>
  </si>
  <si>
    <t>บูรณาการกับ ย. 1</t>
  </si>
  <si>
    <t>pcu</t>
  </si>
  <si>
    <t>อสม.แต่ละสาขา</t>
  </si>
  <si>
    <t>สาขาโรคหลอดเลือดหัวใจ และโรคหลอดเลือดสมอง</t>
  </si>
  <si>
    <t>หัวใจและโรคหลอดเลือดสมองให้แก่ชุมชนในพื้นที่</t>
  </si>
  <si>
    <t>และระบบบริการ Fast trackโดยให้ผู้นำชุมชน</t>
  </si>
  <si>
    <t xml:space="preserve"> - ให้ความรู้เรื่องโรคหลอดเลือดหัวใจและโรค</t>
  </si>
  <si>
    <t>หลอดเลือดสมองและระบบส่งต่อให้ อฉช,อปพร</t>
  </si>
  <si>
    <t xml:space="preserve">หลอดเลือดหัวใจและโรคหลอดเลือดสมอง </t>
  </si>
  <si>
    <t>และโรคหลอดเลือดสมองการสังเกตอาการ</t>
  </si>
  <si>
    <t xml:space="preserve"> 3.พัฒนาการเข้าถึงบริการ MI,Stroke</t>
  </si>
  <si>
    <t>5. พัฒนาระบบการฟื้นฟูสมรรถภาพ</t>
  </si>
  <si>
    <t>STEMI ทุกราย,ผู้ป่วย severe headinjury</t>
  </si>
  <si>
    <t xml:space="preserve"> 6. พัฒนาศักยภาพนักกายภาพบำบัด</t>
  </si>
  <si>
    <t>ผู้ป่วย post STEMI</t>
  </si>
  <si>
    <t>6.1 ทบทวนระบบการดูแลผู้ป่วย</t>
  </si>
  <si>
    <t>62 จัดทำแนวทางปฏิบัติ การดูแล</t>
  </si>
  <si>
    <t xml:space="preserve"> 7 ระบบบริการ Warfarin clinic</t>
  </si>
  <si>
    <t xml:space="preserve"> -warning sign ติดในสมุดประจำตัวทุกราย</t>
  </si>
  <si>
    <t>ผิดปกติเน้นอาการเร่งด่วนที่ต้องนำส่งโรงพยาบาล</t>
  </si>
  <si>
    <t>ปกติให้นำส่งรพ.เน้นอาการเร่งด่วนที่ต้องนำ</t>
  </si>
  <si>
    <t>ส่งโรงพยาบาล</t>
  </si>
  <si>
    <t>ประกาศเสียงตามสายเน้น 1669</t>
  </si>
  <si>
    <t xml:space="preserve"> -ปรับปรุง WI การคัดแยกผู้ป่วย</t>
  </si>
  <si>
    <t xml:space="preserve"> CPG stroke ร่วมกับแพทย์</t>
  </si>
  <si>
    <t xml:space="preserve"> - การคัดแยก,วินิจฉัย,รักษาที่มีประสิทธิภาพ</t>
  </si>
  <si>
    <t>การให้อาหารทางสายยาง,การพลีกตะแคงตัว</t>
  </si>
  <si>
    <t>หลังเฉียบพลัน(Intermediate care stroke)</t>
  </si>
  <si>
    <t xml:space="preserve"> -  การางแผนจำหน่ายผู้ป่วยระยะ</t>
  </si>
  <si>
    <t xml:space="preserve"> จัดทำ care map stroke</t>
  </si>
  <si>
    <t>เตรียมความพร้อมญาติในเรื่องการ suction,</t>
  </si>
  <si>
    <t>ipd</t>
  </si>
  <si>
    <t>5.1 ขึ้นทะเบียน Warfarin clinic</t>
  </si>
  <si>
    <t>ผู้ป่วยที่ได้รับ</t>
  </si>
  <si>
    <t>ผู้ป่วยได้รับยา</t>
  </si>
  <si>
    <t>ต.ค 60-</t>
  </si>
  <si>
    <t xml:space="preserve">5.2 ประเมินการใช้ยา Warfarin </t>
  </si>
  <si>
    <t>ยาWarfarin</t>
  </si>
  <si>
    <t>Warfarin</t>
  </si>
  <si>
    <t xml:space="preserve"> - ค้นหาปัญหาของผู้ป่วยที่มีผลต่อค่า INR</t>
  </si>
  <si>
    <t>ที่รับบริการ</t>
  </si>
  <si>
    <t>มีค่าTarget INR</t>
  </si>
  <si>
    <t>และนำมาวางแผนให้ความรู้</t>
  </si>
  <si>
    <t>&gt; 65%</t>
  </si>
  <si>
    <t xml:space="preserve"> -ติดตามค่า INR</t>
  </si>
  <si>
    <t xml:space="preserve"> - ประเมินการใช้ยา</t>
  </si>
  <si>
    <t xml:space="preserve"> - จัดยาเป็น DOTในกรณีผู้ป่วยรับประทาน</t>
  </si>
  <si>
    <t>ยาไม่ถูกต้อง อ่านหนังสือไม่ออก</t>
  </si>
  <si>
    <t>5.3 พัฒนาศักยภาพบุคลากรโดยการ</t>
  </si>
  <si>
    <t>on the job training พยาบาลซักประวัติ</t>
  </si>
  <si>
    <t>OPDให้มีความรู้ทักษะในการซักประวัติ</t>
  </si>
  <si>
    <t>และให้บริการผู้ป่วยที่ได้รับยา</t>
  </si>
  <si>
    <t xml:space="preserve"> -ประเมินการใช้ยา Warfarin ,</t>
  </si>
  <si>
    <t xml:space="preserve"> - การทำ couple couselling ผู้ป่วยและญาติ</t>
  </si>
  <si>
    <t>จนท.มีความรู้</t>
  </si>
  <si>
    <t>และทักษะใน</t>
  </si>
  <si>
    <t>การให้บริการ</t>
  </si>
  <si>
    <t>รพ.แม่เมาะและ</t>
  </si>
  <si>
    <t>5 แห่ง</t>
  </si>
  <si>
    <t>ประเด็น / งาน : การพัฒนาระบบบริการและองค์กรคุณภาพ</t>
  </si>
  <si>
    <t>2.มาตรฐานบริการเฉพาะด้านผ่านมาตรฐานการรับรองจากองค์กรภายนอก</t>
  </si>
  <si>
    <t>1.โรงพยาบาลแม่เมาะผ่านมาตรฐานการรับรอง HA  2 ปี 2560</t>
  </si>
  <si>
    <t>รพ.แม่เมาะ ได้ผ่านมาตรฐานการรับรองคุณภาพ HA โรงพยาบาล  ในปี 2560 มีกำหนด วันที่ 10  ต.ค.60 - 9 ต.ค.62  มีอายุการรับรองคุณภาพมาตรฐาน 2 ปี จะครบกำหนดรับ</t>
  </si>
  <si>
    <t xml:space="preserve"> การเยี่ยมสำรวจเพื่อเฝ้าระวังตามมติคณะอนุกรรมการ  ในเดือนพ.ค.62 เพื่อประเมินความก้าวหน้า และยืนยันนโยบายเนื่องจากมีการเปลี่ยนผู้บริหาร </t>
  </si>
  <si>
    <t>มาตรฐาน HA</t>
  </si>
  <si>
    <t>1. ทบทวนและจัดทำแผนพัฒนาคุณภาพ</t>
  </si>
  <si>
    <t>1.ร้อยละของ</t>
  </si>
  <si>
    <t>ทีมนำ</t>
  </si>
  <si>
    <t>1.1 มาตรฐาน HA ,</t>
  </si>
  <si>
    <t>โครงการที่ได้</t>
  </si>
  <si>
    <t xml:space="preserve">  - </t>
  </si>
  <si>
    <t>1.2 มาตรฐานเฉพาะด้าน</t>
  </si>
  <si>
    <t>รับการปฏิบัติ</t>
  </si>
  <si>
    <t>เฉพาะ</t>
  </si>
  <si>
    <t>ตามแผน&gt;80%</t>
  </si>
  <si>
    <t xml:space="preserve">มาตรฐานยาเสพติด NCD Plus คุณภาพ </t>
  </si>
  <si>
    <t>มาตรฐานอาหารปลอดภัย</t>
  </si>
  <si>
    <t xml:space="preserve">Thai Dental  Safety Goal </t>
  </si>
  <si>
    <t xml:space="preserve"> มาตรฐานงานอนามัยแม่และเด็ก)</t>
  </si>
  <si>
    <t>2. จัดกิจกรรมส่งเสริมความเข้าใจในงาน</t>
  </si>
  <si>
    <t>พัฒนาคุณภาพ</t>
  </si>
  <si>
    <t>เข้าร่วม</t>
  </si>
  <si>
    <t>อบรม 100%</t>
  </si>
  <si>
    <t xml:space="preserve"> -ประเมินตนเองใหม่ SAR2018</t>
  </si>
  <si>
    <t xml:space="preserve"> -ทบทวนการใช้เครื่องมือที่หลากหลายในงาน</t>
  </si>
  <si>
    <t xml:space="preserve">พัฒนาคุณภาพ HA, ระบบ Lean, RCA </t>
  </si>
  <si>
    <t xml:space="preserve"> -ชี้แจง Update HA &amp; HA 2018</t>
  </si>
  <si>
    <t>3. ทบทวนระบบงานและประเมินผลงาน</t>
  </si>
  <si>
    <t>3.1 มีการนำเสนอตัวชี้วัดของหน่วยงานตาม</t>
  </si>
  <si>
    <t xml:space="preserve"> Service profile ทุก 6 เดือน</t>
  </si>
  <si>
    <t>ตัวชี้วัดที่บรรลุ</t>
  </si>
  <si>
    <t>3.2 มีการนำเสนอตัวชี้วัดของทีมนำระบบงาน</t>
  </si>
  <si>
    <t>เป้าหมาย &gt;80%</t>
  </si>
  <si>
    <t>2.  จนท.</t>
  </si>
  <si>
    <t>กกค.</t>
  </si>
  <si>
    <t>3.3 ทบทวนโครงสร้างกรรมการคุณภาพและ</t>
  </si>
  <si>
    <t>•ทีมนำนำเสนอผลลัพธ์ของระบบงานตัวชี้วัก</t>
  </si>
  <si>
    <t xml:space="preserve"> - หลักสูตร HA 704 การประชุมเชิงปฏิบัติการ</t>
  </si>
  <si>
    <t xml:space="preserve">  3.5  กระตุ้นให้หน่วยงาน ทำ12 กิจกรรมทบทวน</t>
  </si>
  <si>
    <t>7. หน่วยงานได้รับ</t>
  </si>
  <si>
    <t>ธค.6</t>
  </si>
  <si>
    <t>ทีม IS</t>
  </si>
  <si>
    <t xml:space="preserve">   - การ IS  ทุก 6 เดือน</t>
  </si>
  <si>
    <t>การเยี่ยม</t>
  </si>
  <si>
    <t>มีค. มิย</t>
  </si>
  <si>
    <t>ทีมER ,IC</t>
  </si>
  <si>
    <t xml:space="preserve">   -  IC, ENV, RM round ทุก 3 เดือน</t>
  </si>
  <si>
    <t>ติดตามภายใน</t>
  </si>
  <si>
    <t>ENV</t>
  </si>
  <si>
    <t xml:space="preserve">   -  Leadership walkround ทุก3  เดือน</t>
  </si>
  <si>
    <t xml:space="preserve">อย่างน้อย 1 </t>
  </si>
  <si>
    <t xml:space="preserve">   -  เยี่ยมติดตามรพ.สต. ทุก 6  เดือน</t>
  </si>
  <si>
    <t>ครั้ง/ปี</t>
  </si>
  <si>
    <t>มีค. สค.62</t>
  </si>
  <si>
    <t>4. การเยี่ยมติดตามงานพัฒนาคุณภาพ</t>
  </si>
  <si>
    <t xml:space="preserve">4.1 การเยี่ยมติดตามภายใน </t>
  </si>
  <si>
    <t>4.2  ทำแผนนิเทศ/ ติดตาม/ เยี่ยมหน่วยงาน</t>
  </si>
  <si>
    <t>4.3 ปรับปรุงข้อมูลแบบประเมินตนเอง</t>
  </si>
  <si>
    <t>6.การพัฒนาระบบงานที่สำคัญ</t>
  </si>
  <si>
    <t>( IC, PCT, PTC,RM.ENV,HRD,IM )</t>
  </si>
  <si>
    <t>6.1  ระบบการเฝ้าระวังการติดเชื้อ</t>
  </si>
  <si>
    <t xml:space="preserve">ward, ER, </t>
  </si>
  <si>
    <t xml:space="preserve"> - อัตราการติดเชื้อ</t>
  </si>
  <si>
    <t xml:space="preserve">   - การเฝ้าระวังการติดเชื้อในโรงพยาบาล</t>
  </si>
  <si>
    <t>LR, OR ,OPD</t>
  </si>
  <si>
    <t>ตาม Target survellance และให้มีการราย</t>
  </si>
  <si>
    <t>วันนอน</t>
  </si>
  <si>
    <t>งานอุบัติการณ์และทบทวนความเสี่ยง IC</t>
  </si>
  <si>
    <t>ทุกแห่ง</t>
  </si>
  <si>
    <t xml:space="preserve"> - อัตราการได้รับ</t>
  </si>
  <si>
    <t xml:space="preserve">   - ทบทวนคู่มือ/มาตรฐานงาน IC</t>
  </si>
  <si>
    <t>อุบัติเหตุสัมผัส</t>
  </si>
  <si>
    <t xml:space="preserve">   - อบรมฟื้นฟูความรู้ในงาน IC</t>
  </si>
  <si>
    <t>เลือด&lt;1%</t>
  </si>
  <si>
    <t xml:space="preserve">  - นิเทศติดตามรพ.สต.2 ครั้ง/ปี</t>
  </si>
  <si>
    <t xml:space="preserve">  - สุ่มประเมินการล้างมือ, การใช้PPEและ</t>
  </si>
  <si>
    <t>การแยกขยะติดเชื้อ  ทุก 2 เดือน</t>
  </si>
  <si>
    <t xml:space="preserve">   -IC   round ทุก 3 เดือน</t>
  </si>
  <si>
    <t xml:space="preserve"> &lt; 1 :1,000 </t>
  </si>
  <si>
    <t xml:space="preserve"> - การเฝ้าระวังการติดเชื้อจากการ</t>
  </si>
  <si>
    <t xml:space="preserve"> - พัฒนาการเฝ้าระวังการติดเชื้อจากการดื้อยา</t>
  </si>
  <si>
    <t xml:space="preserve"> -.เฝ้าระวังการติดเชื้อในโรคsepsis</t>
  </si>
  <si>
    <t>เจนจิรา</t>
  </si>
  <si>
    <t>ตอบสนองความต้องการของผู้รับบริการ</t>
  </si>
  <si>
    <t>มีค.61</t>
  </si>
  <si>
    <t xml:space="preserve"> -   ประเมินความพึงพอใจของผู้รับบริการใน</t>
  </si>
  <si>
    <t>ของผู้รับบริการ</t>
  </si>
  <si>
    <t xml:space="preserve"> &gt;80%</t>
  </si>
  <si>
    <t>6.2 ระบบการบริหารความเสี่ยง</t>
  </si>
  <si>
    <t>6.3 ระบบการดูแลผู้ป่วยและ</t>
  </si>
  <si>
    <t xml:space="preserve"> ความพึงพอใจ</t>
  </si>
  <si>
    <t>รพ.สตอง.5 แห่ง</t>
  </si>
  <si>
    <t xml:space="preserve">7. เข้าร่วมประชุมวิชาการประจำปี </t>
  </si>
  <si>
    <t>รับการรับรอง</t>
  </si>
  <si>
    <t>พัฒนาศักยภาพและคุณภาพ Lab</t>
  </si>
  <si>
    <t>มาตรฐาน LA</t>
  </si>
  <si>
    <t xml:space="preserve">1.ทบทวนคณะทำงานพัฒนาคุณภาพ </t>
  </si>
  <si>
    <t>ทีม LA</t>
  </si>
  <si>
    <t>-ทบทวนคณะกรรมการพัฒนาคุณภาพLA</t>
  </si>
  <si>
    <t>ชี้แจง แบ่งงาน กำหนดทิศทาง</t>
  </si>
  <si>
    <t>2.พัฒนาคุณภาพตามมาตรฐานLA</t>
  </si>
  <si>
    <t>2.1 ด้านองค์กรและการบริหาร</t>
  </si>
  <si>
    <t>-ทบทวนระบบบริหารคุณภาพ</t>
  </si>
  <si>
    <t>และข้อตกลงกับผู้รับบริการ</t>
  </si>
  <si>
    <t>2.2 ด้านบุคลากร</t>
  </si>
  <si>
    <t xml:space="preserve"> -ทบทวนการนำโปรแกรมวิเคราะห์ภาระงาน</t>
  </si>
  <si>
    <t>ของสภาฯมาใช้เพื่อปรับปรุงwork load unit</t>
  </si>
  <si>
    <t>และกำหนดหน้าที่ความรับผิดชอบ</t>
  </si>
  <si>
    <t>ตรงตามตำแหน่งงาน รายบุคคล</t>
  </si>
  <si>
    <t>-ประเมินสมรรถนะเชิงวิชาชีพ</t>
  </si>
  <si>
    <t>2.3 ด้านเครื่องมือ</t>
  </si>
  <si>
    <t>-การบำรุงรักษาเชิงป้องกันตรวจสอบ</t>
  </si>
  <si>
    <t>ความพร้อมใช้จัดหาเเครื่องมือทดแทนที่ชำรุด</t>
  </si>
  <si>
    <t>2.4 การจัดซื้อและใช้บริการภายนอก</t>
  </si>
  <si>
    <t>2.5 ด้านสถานที่และภาวะแวดล้อม</t>
  </si>
  <si>
    <t>2.6 ด้านการประกันคุณภาพ</t>
  </si>
  <si>
    <t xml:space="preserve"> IQC, EQA  ครอบคลุมรายการตรวจ 100%</t>
  </si>
  <si>
    <t>2.9 ด้านการตอบสนองความต้องการผู้ใช้บริการ</t>
  </si>
  <si>
    <t>2.10 ยื่นขอการรับรองระบบบริหารคุณภาพ</t>
  </si>
  <si>
    <t xml:space="preserve"> -พัฒนาส่วนขาดตามมาตรฐาน</t>
  </si>
  <si>
    <t>บูราณาการงานติดตามประเมินผล</t>
  </si>
  <si>
    <t>องค์ประกอบต่างๆ</t>
  </si>
  <si>
    <t>มาตรฐานอาหาร</t>
  </si>
  <si>
    <t xml:space="preserve"> - รับการประเมินจากทีมจังหวัด</t>
  </si>
  <si>
    <t>ปลอดภัย</t>
  </si>
  <si>
    <t>สำหรับโรงพยาบาลชุมชน</t>
  </si>
  <si>
    <t>มาตรฐานการจัด</t>
  </si>
  <si>
    <t>ด้านการจัดกระบวนการให้บริการและผล</t>
  </si>
  <si>
    <t>บริการอาชีวอนามัย</t>
  </si>
  <si>
    <t>การดำเนินงานการจัดบริการอาชีวอนามัย</t>
  </si>
  <si>
    <t>ความปลอดภัยด้านอาคาร สิ่งแวดล้อมและ</t>
  </si>
  <si>
    <t xml:space="preserve"> มาตรฐาน ENV</t>
  </si>
  <si>
    <t>เครื่องมือแพทย์ ( ENV)</t>
  </si>
  <si>
    <t xml:space="preserve"> - เน้นจัดระบบด้านเครื่องมือแพทย์และ</t>
  </si>
  <si>
    <t>ระบบสื่อสาร</t>
  </si>
  <si>
    <t>(Dental safety  goals)</t>
  </si>
  <si>
    <t>พัฒนากระบวนการการให้บริการ</t>
  </si>
  <si>
    <t>การดำเนิน</t>
  </si>
  <si>
    <t xml:space="preserve">ตามหลักมาตรฐาน Dental safety  goal </t>
  </si>
  <si>
    <t xml:space="preserve">สสอ. </t>
  </si>
  <si>
    <t>งานคลินิก</t>
  </si>
  <si>
    <t>5 ด้าน ทั้งในโรงพยาบาลและรพ.สต.</t>
  </si>
  <si>
    <t xml:space="preserve">ทันตกรรมคุณภาพ </t>
  </si>
  <si>
    <t xml:space="preserve">ที่มีการให้บริการทันตกรรม </t>
  </si>
  <si>
    <t>(Dental safety</t>
  </si>
  <si>
    <t>ได้แก่ การสื่อสารเพื่อการรับรู้และ</t>
  </si>
  <si>
    <t xml:space="preserve"> goals) </t>
  </si>
  <si>
    <t>ความเข้าใจ (Safe Communication: SC),</t>
  </si>
  <si>
    <t>ระดับดีมาก</t>
  </si>
  <si>
    <t xml:space="preserve">การให้การรักษาอย่างปลอดภัย(Safe Dental </t>
  </si>
  <si>
    <t>Treatment : SD), การควบคุมการติดเชื้อ</t>
  </si>
  <si>
    <t>(Safe Infection control: SI), การบันทึก</t>
  </si>
  <si>
    <t xml:space="preserve">ข้อมูลสำคัญครบถ้วน(Safe Record : SR) , </t>
  </si>
  <si>
    <t xml:space="preserve">และการจัดการความเสี่ยง(RM) </t>
  </si>
  <si>
    <t>6 รับการประเมินจากทีมจังหวัด</t>
  </si>
  <si>
    <t>8. จัดเวทีมหกรรมคุณภาพโรงพยาบาล</t>
  </si>
  <si>
    <t>ภก.สุภาภรณ์</t>
  </si>
  <si>
    <t xml:space="preserve"> - เน้นพัฒนาองค์ประกอบที่ 5 ,6</t>
  </si>
  <si>
    <t>ทพ.จุรีวรรณ</t>
  </si>
  <si>
    <t>ปี 62 ขอประเมินรับรองมาตรฐานที่จะหมดอายุ (Re-Accraditation) ได้แก่มาตรฐานคลินิกวัยรุ่น มาตรฐานยาเสพติด NCD คุณภาพ ห้องปฏิบัติการ ( LA),มาตรฐานสุขศึกษา,</t>
  </si>
  <si>
    <t>มาตรฐานอาหารปลอดภัย,มาตรฐานอาชีวอนามัยและ มาตรฐานทันตกรรมปลอดภัย</t>
  </si>
  <si>
    <t>(มาตรฐาน LA, คลินิกวัยรุ่น,SRRT</t>
  </si>
  <si>
    <t>3. ร้อยละของ</t>
  </si>
  <si>
    <t>อัศมา</t>
  </si>
  <si>
    <t>ร้านขายของชำจำหน่ายยาปฏิชีวนะ ร้อยละ 54.75 จากการสำรวจ 263 ร้าน พบการจำหน่ายยาปฏิชีวนะ 144 ร้าน</t>
  </si>
  <si>
    <t>เป้าหมาย/</t>
  </si>
  <si>
    <t xml:space="preserve">           งบประมาณ</t>
  </si>
  <si>
    <t>ระยะเวลา</t>
  </si>
  <si>
    <t>ดำเนินการ</t>
  </si>
  <si>
    <t xml:space="preserve"> PP&amp;P  </t>
  </si>
  <si>
    <t xml:space="preserve">    1.1 ผู้รับบริการ</t>
  </si>
  <si>
    <t>ผู้รับบริการที่มารับ</t>
  </si>
  <si>
    <t>ผู้รับบริการมี</t>
  </si>
  <si>
    <t xml:space="preserve"> พย. 61-</t>
  </si>
  <si>
    <t xml:space="preserve">    - เปิดสื่อวีดีโอเกี่ยวกับการใช้ยาอย่างสมเหตุผล</t>
  </si>
  <si>
    <t>บริการที่ รพ.</t>
  </si>
  <si>
    <t>ความตระหนักรู้</t>
  </si>
  <si>
    <t>ในการใช้ยาอย่าง</t>
  </si>
  <si>
    <t>และงาน</t>
  </si>
  <si>
    <t xml:space="preserve">    - ให้ความรู้ RDU ผ่านบอร์ดสื่อประชาสัมพันธ์</t>
  </si>
  <si>
    <t>และระบุ key massage การใช้ยาอย่างสมเหตุผล</t>
  </si>
  <si>
    <t>ทำให้เสพติดได้" ผ่านสื่อประชาสัมพันธ์</t>
  </si>
  <si>
    <t xml:space="preserve">   - จัดกิจกรรมรณรงค์การใช้ยาอย่างสมเหตุผล</t>
  </si>
  <si>
    <t>รวมทั้งการใช้สมุนไพรทดแทนยาแผนปัจจุบัน</t>
  </si>
  <si>
    <t>ลดการใช้ยาปฏิชีวนะและ NSAIDS  ในช่วง</t>
  </si>
  <si>
    <t xml:space="preserve">   -สุ่มประเมินความตระหนักรู้ของผู้รับบริการ</t>
  </si>
  <si>
    <t xml:space="preserve">    1.2 ประชาชน </t>
  </si>
  <si>
    <t>ประชาชนมี</t>
  </si>
  <si>
    <t>เดือนละ 2 ครั้ง</t>
  </si>
  <si>
    <t>ต.แม่เมาะ</t>
  </si>
  <si>
    <t>งานคบส.</t>
  </si>
  <si>
    <t>263 แห่ง</t>
  </si>
  <si>
    <t>ในการใช้ยา</t>
  </si>
  <si>
    <t>ต.สบป้าด ต.ท่าสี</t>
  </si>
  <si>
    <t>อย่างสมเหตุผล</t>
  </si>
  <si>
    <t>สเตียรอยด์ในครัวเรือน (บูรณาการงานคบส.)</t>
  </si>
  <si>
    <t>ต.นาสัก,จางเหนือ</t>
  </si>
  <si>
    <t xml:space="preserve">ตำบลละ </t>
  </si>
  <si>
    <t>100 ครัวเรือน</t>
  </si>
  <si>
    <t xml:space="preserve">    1.3. นักเรียน</t>
  </si>
  <si>
    <t>นักเรียน อย.น้อย</t>
  </si>
  <si>
    <t>ในเขต อ.แม่เมาะ</t>
  </si>
  <si>
    <t>มีความรู้เรื่องการ</t>
  </si>
  <si>
    <t>ใช้ยาอย่างสมเหตุ</t>
  </si>
  <si>
    <t>Service</t>
  </si>
  <si>
    <t>1.ทบทวนและกำหนดแนวทางเวชปฏิบัติตาม</t>
  </si>
  <si>
    <t>มาตรฐานการรักษาโรคไม่ติดต่อเรื้อรัง (NCD)</t>
  </si>
  <si>
    <t>และการใช้ยาตามเกณฑ์ RDU บูรณาการ</t>
  </si>
  <si>
    <t>ตาม Service plan ที่เกี่ยวข้อง</t>
  </si>
  <si>
    <t xml:space="preserve">   1) ทบทวนและปรับปรุงกรอบบัญชียา</t>
  </si>
  <si>
    <t>ระบบส่งต่อผู้ป่วย ให้สอดคล้องตามแนวทาง RDU</t>
  </si>
  <si>
    <t xml:space="preserve">  2) ทบทวนการใช้ยาตามแนวทางเวชปฏิบัติ</t>
  </si>
  <si>
    <t xml:space="preserve">    - โรคเบาหวาน ความดันโลหิต  CKD</t>
  </si>
  <si>
    <t xml:space="preserve">   - ASTHMA</t>
  </si>
  <si>
    <t xml:space="preserve">     การใช้ยา Inhale corticosteriodใน Asthma</t>
  </si>
  <si>
    <t xml:space="preserve">   - การใช้ยาปฏิชีวนะ</t>
  </si>
  <si>
    <t xml:space="preserve">     และNSAIDS</t>
  </si>
  <si>
    <t xml:space="preserve"> 3) พัฒนาระบบการซักประวัติ</t>
  </si>
  <si>
    <t xml:space="preserve"> -มีระบบการ</t>
  </si>
  <si>
    <t>pop up ในการ</t>
  </si>
  <si>
    <t>ซักประวัติอย่าง</t>
  </si>
  <si>
    <t>ครอบคลุม</t>
  </si>
  <si>
    <t xml:space="preserve"> - มีการซักประวัติ</t>
  </si>
  <si>
    <t>ที่ครอบคลุมตาม</t>
  </si>
  <si>
    <t>เกณฑ์ RDU</t>
  </si>
  <si>
    <t>รพ แม่เมาะ และ</t>
  </si>
  <si>
    <t>มค62</t>
  </si>
  <si>
    <t>3. พัฒนาระบบสารสนเทศที่เอื้อต่อการสั่งใช้ยา</t>
  </si>
  <si>
    <t>เรื้อรังให้ครอบคลุมยาที่เสี่ยงต่อการสั่งใช้ไม่สม</t>
  </si>
  <si>
    <t>เหตุผล โดยเฉพาะยาในผู้ป่วย DM HT CKD</t>
  </si>
  <si>
    <t xml:space="preserve">4. การเฝ้าระวังเรื่องการดื้อยาต้านจุลชีพ (AMR) </t>
  </si>
  <si>
    <t>งาน IC</t>
  </si>
  <si>
    <t>งานชันสูตร</t>
  </si>
  <si>
    <t>1.พัฒนาบุคลากรในการสั่งใช้ยาอย่างสมเหตุผล</t>
  </si>
  <si>
    <t xml:space="preserve"> 1) จัดประชุมวิชาการด้านยา RDU และ </t>
  </si>
  <si>
    <t>RDU ขั้น 2</t>
  </si>
  <si>
    <t>การลงรหัสโรค (ICD-10 } ให้แก่แพทย์   และ</t>
  </si>
  <si>
    <t>2.มีแนวทางการ</t>
  </si>
  <si>
    <t>พยาบาลผู้สั่งใช้ยา พยาบาลER ,พยาบาลห้องคลอด</t>
  </si>
  <si>
    <t>จำนวน 2 ครั้ง</t>
  </si>
  <si>
    <t>รวมทั้งผู้สั่งใช้ยาในรพ.สต. ให้ครอบคลุมผู้สั่งใช้ยา</t>
  </si>
  <si>
    <t xml:space="preserve">ทั้งในและนอกเวลาราชการให้ครบทุกคน           </t>
  </si>
  <si>
    <t xml:space="preserve"> 3) นำผลการประเมินไปปรับปรุงเกณฑ์ใน</t>
  </si>
  <si>
    <t>2.สร้างความตระหนักรู้ในการใช้ยาอย่างสมเหตุผล</t>
  </si>
  <si>
    <t>และคปสอ. กลุ่มไลน์ รพแม่เมาะและกลุ่มข่าวสารจากผู้บริหาร</t>
  </si>
  <si>
    <t xml:space="preserve"> - จัดทำ RDU  News   สื่อสารกิจกรรม</t>
  </si>
  <si>
    <t>ในโรงพยาบาลและรพ.สต.</t>
  </si>
  <si>
    <t xml:space="preserve"> - ตอบแบบประเมินความรู้ RDUผ่านแบบสอบถาม</t>
  </si>
  <si>
    <t xml:space="preserve">ออนไลน์รพ.แม่เมาะ  </t>
  </si>
  <si>
    <t xml:space="preserve"> GOVERNANCE</t>
  </si>
  <si>
    <t xml:space="preserve">   - ประกาศนโยบาย วางระบบและส่งเสริมการ</t>
  </si>
  <si>
    <t>ใช้ยาอย่างสมเหตุผล</t>
  </si>
  <si>
    <t xml:space="preserve">  3) ดำเนินการตามเกณฑ์จริยธรรมการจัดซื้อจัดหา</t>
  </si>
  <si>
    <t>และส่งเสริมการขายยากระทรวงสาธารณสุข</t>
  </si>
  <si>
    <t xml:space="preserve">  4) ประเมินผลการใช้ยาทุกไตรมาส</t>
  </si>
  <si>
    <t>มิย.62,สค 62</t>
  </si>
  <si>
    <t>ข่าวสารสู่สื่อวงกว้าง ในที่ประชุม กำนัน ผู้ใหญ่บ้าน</t>
  </si>
  <si>
    <t>รวมเป็นเงิน</t>
  </si>
  <si>
    <t>คปสอ......................แม่เมาะ......................................จังหวัดลำปาง</t>
  </si>
  <si>
    <t>ประเด็น / งาน : NCD</t>
  </si>
  <si>
    <t>อัตราผู้ป่วยเบาหวานที่ควบคุมระดับน้ำตาลในเลือดได้ดีร้อยละ 18.37 ต่ำกว่าเป้าหมายกลุ่มเสี่ยงเบาหวานกลายเป็นกลุ่มป่วยร้อยละ 1.57 กลุ่มสงสัยป่วยความดันโลหิตสูงได้รับการวัด</t>
  </si>
  <si>
    <t>โรคเบาหวาน โรคความดันโลหิตสูง</t>
  </si>
  <si>
    <t>1.ขึ้นทะเบียนรายใหม่ คืนข้อมูลพื้นที่ทุกเดือน</t>
  </si>
  <si>
    <t>รายงานตัวชี้วัด อัตราป่วยรายใหม่ รายใหม่จาก</t>
  </si>
  <si>
    <t>กลุ่มเสี่ยง เพื่อทบทวน</t>
  </si>
  <si>
    <t>พัฒนาระบบส่งต่อข้อมูล คืนข้อมูลการดูแล</t>
  </si>
  <si>
    <t>ผู้ป่วยในรพช.โดยดึงจากฐานข้อมูล เพื่อ</t>
  </si>
  <si>
    <t>ความครบถ้วนของข้อมูล</t>
  </si>
  <si>
    <t>Self Management Support การตั้งเป้าหมาย</t>
  </si>
  <si>
    <t>ระยะสั้นร่วมกัน และติดตามโดยใช้ SMBG</t>
  </si>
  <si>
    <t>SMBP ประเมินแคลอรี่โดย โภชนากร</t>
  </si>
  <si>
    <t xml:space="preserve">ติดตามผลการปรับเปลี่ยนรายบุคคลทุก 1-2 </t>
  </si>
  <si>
    <t>เดือนตามการนัดหมาย</t>
  </si>
  <si>
    <t>4.การดูแลต่อเนื่องที่บ้านเพื่อประเมินการดูแล</t>
  </si>
  <si>
    <t>ตนเองของผู้ป่วยและครอบครัว ส่งเยี่ยมบ้าน</t>
  </si>
  <si>
    <t>ในโปรแกรม thai COC กลุ่มสีเหลืองและสีส้ม</t>
  </si>
  <si>
    <t>ติดตามเยี่ยมบ้านโดย FCT ตามปัญหาที่พบ</t>
  </si>
  <si>
    <t>กลุ่มสีแดง ติดตามเยี่ยมโดย Case Manager</t>
  </si>
  <si>
    <t>ประสานแผนการเยี่ยมร่วมกับ COC</t>
  </si>
  <si>
    <t>5.กิจกรรมค้นหาภาวะแทรกซ้อน</t>
  </si>
  <si>
    <t xml:space="preserve"> -Yearly check up อย่างน้อยปีละ 1 ครั้ง</t>
  </si>
  <si>
    <t>กำหนดส่งตรวจช่วง ตุลาคม61 ถึง กรกฎาคม</t>
  </si>
  <si>
    <t>62 ผู้ป่วยDMกลุ่มสีเขียวตรวจ HbA1C ทุกราย</t>
  </si>
  <si>
    <t xml:space="preserve"> ส่งตรวจ Urine microalbumin ผู้ป่วย DM</t>
  </si>
  <si>
    <t xml:space="preserve">ที่ผลตรวจ Urine albumin negative </t>
  </si>
  <si>
    <t>และติดตามกลุ่ม DLP ด้วย LDL direct</t>
  </si>
  <si>
    <t xml:space="preserve">ประเมิน CVD risk ผู้ป่วยทุกราย </t>
  </si>
  <si>
    <t xml:space="preserve"> -คัดกรองภาวะแทรกซ้อน เบาหวานขึ้นตา</t>
  </si>
  <si>
    <t>ปีละ 1 ครั้ง ช่วงเดือน ตุลาคม ถึง ธันวาคม</t>
  </si>
  <si>
    <t xml:space="preserve">2561 ในรพช.และ รพสต.แห่งละ 1 ครั้ง </t>
  </si>
  <si>
    <t xml:space="preserve"> -คัดกรองภาวะแทรกซ้อนที่เท้า ปีละ 1 ครั้ง</t>
  </si>
  <si>
    <t>ในรพช.และรพสต. กลุ่มเสี่ยงสูงส่งเคลม</t>
  </si>
  <si>
    <t xml:space="preserve">รองเท้า </t>
  </si>
  <si>
    <t xml:space="preserve"> -ตรวจฟันอย่างน้อยปีละ1 ครั้ง</t>
  </si>
  <si>
    <t xml:space="preserve"> -คัดกรองวัณโรคกลุ่ม DM,HT สูงอายุBMI&lt;18</t>
  </si>
  <si>
    <t xml:space="preserve"> โดย verbal screening , CXR</t>
  </si>
  <si>
    <t>6.พัฒนาระบบบริการ</t>
  </si>
  <si>
    <t xml:space="preserve"> -กำหนดให้แพทย์เป็นผู้ดูแลงานทั้งระบบ เป็น</t>
  </si>
  <si>
    <t>system manager</t>
  </si>
  <si>
    <t xml:space="preserve"> -ทบทวนคณะกรรมการ NCD Board ระดับ</t>
  </si>
  <si>
    <t>อำเภอ มีผู้อำนวยการเป็นประธาน หัวหน้า</t>
  </si>
  <si>
    <t xml:space="preserve">สำนักงานสาธารณสุขอำเภอ เป็นรองประธาน </t>
  </si>
  <si>
    <t xml:space="preserve"> -ประชุมผู้รับผิดชอบงาน NCD สม่ำเสมอ</t>
  </si>
  <si>
    <t>ทุกเดือน ประชุม NCD board ทุกไตรมาส</t>
  </si>
  <si>
    <t>7.พัฒนาศักยภาพบุคลากร</t>
  </si>
  <si>
    <t xml:space="preserve"> -อบรมพยาบาลเวชปฏิบัติรพสต.กอรวก</t>
  </si>
  <si>
    <t xml:space="preserve"> -อบรมฟื้นฟูพยาบาลเวชปฏิบัติ</t>
  </si>
  <si>
    <t>1.ติดตามฐานทะเบียนผู้ป่วยสม่ำเสมอ</t>
  </si>
  <si>
    <t>2.กำกับระบบนัดเพื่อควบคุมภาระงาน</t>
  </si>
  <si>
    <t>กลุ่ม poor control ไม่เกิน 20 รายต่อวัน</t>
  </si>
  <si>
    <t>3.ปรับเปลี่ยนพฤติกรรมกลุ่ม poor control</t>
  </si>
  <si>
    <t>รายบุคคลพร้อมญาติ หรือผู้ดูแล ใช้หลัก</t>
  </si>
  <si>
    <t xml:space="preserve"> 5.ส่งต่อผู้ป่วยโรคไตระยะที่ 4 ขึ้นไปพบแพทย์</t>
  </si>
  <si>
    <t>อายุรกรรมโรคไต เพื่อเตรียมความพร้อม</t>
  </si>
  <si>
    <t>บำบัดทดแทนไต เพิ่มการทบทวนโดย NP</t>
  </si>
  <si>
    <t xml:space="preserve">พิจารณาเบื้องต้นปรึกษาแพทย์ เพื่อ refer </t>
  </si>
  <si>
    <t>6.ติดตามตัวชี้วัด RDU การใช้ยาสมเหตุสมผล</t>
  </si>
  <si>
    <t>การใช้ยาตาม CPG และประเมินการปฏิบัติ</t>
  </si>
  <si>
    <t>เพิ่ม Item pop up ยาที่มีผลต่อไต</t>
  </si>
  <si>
    <t xml:space="preserve">7.พัฒนาศักยภาพทีมดูแลผู้ป่วยโดย case </t>
  </si>
  <si>
    <t xml:space="preserve">manager </t>
  </si>
  <si>
    <t>1.ทบทวน CPG ให้เป็นไปตามแนวทางการ</t>
  </si>
  <si>
    <t>ดูแลผู้ป่วยของแม่ข่าย คัดแยกกลุ่มผู้ป่วย</t>
  </si>
  <si>
    <t>ตาม criteria เพื่อพิจารณาการเข้าถึงยากลุ่ม</t>
  </si>
  <si>
    <t>LABA ทบทวนแผนการรักษา</t>
  </si>
  <si>
    <t>2.กิจกรรมฟื้นฟูสภาพผู้ป่วยเพื่อลดการเกิด</t>
  </si>
  <si>
    <t>อาการกำเริบเฉียบพลัน ในคลินิก COPD ทุก</t>
  </si>
  <si>
    <t>วันพฤหัสโดย นักกายภาพบำบัด พยาบาล</t>
  </si>
  <si>
    <t>ผู้รับผิดชอบโรค กิจกรรมขลุ่ยหรรษา ออก</t>
  </si>
  <si>
    <t>กำลังกายด้วยยางยืด</t>
  </si>
  <si>
    <t xml:space="preserve">3.กิจกรรมฟื้นฟูสภาพผู้ป่วยCOPD admit </t>
  </si>
  <si>
    <t>breathing exercise ประเมินซ้ำ 4-6 สัปดาห์</t>
  </si>
  <si>
    <t>4.กิจกรรมอดบุหรี่ในกลุ่มผู้ป่วยโรคเรื้อรัง</t>
  </si>
  <si>
    <t>บำบัดรายกลุ่ม วัดผลและประเมินซ้ำรายบุคคล</t>
  </si>
  <si>
    <t>5.ทบทวนการดูแลผู้ป่วย ตัวชี้วัด การเสียชีวิต</t>
  </si>
  <si>
    <t>ประเมินการปฏิบัติตาม CPG</t>
  </si>
  <si>
    <t xml:space="preserve">6.พัฒนาศักยภาพบุคลากรในการทำ PFT </t>
  </si>
  <si>
    <t>ส่งนักกายภาพบำบัดอบรม 1 คน ตามแผน</t>
  </si>
  <si>
    <t xml:space="preserve">แม่ข่าย </t>
  </si>
  <si>
    <t>ความดันโลหิตที่บ้านร้อยละ 10.81 อัตราความดันโลหิตสูงรายใหม่จากกลุ่มเสี่ยงความดันโลหิตสูง 4.34</t>
  </si>
  <si>
    <t>รายใหม่ทุกราย</t>
  </si>
  <si>
    <t>ผู้ป่วยรายใหม่ได้รับ</t>
  </si>
  <si>
    <t>แววดาว</t>
  </si>
  <si>
    <t>การขึ้นทะเบียน</t>
  </si>
  <si>
    <t>นิยม</t>
  </si>
  <si>
    <t>ร้อยละ 100</t>
  </si>
  <si>
    <t xml:space="preserve">HT 5942 ราย </t>
  </si>
  <si>
    <t>DM1878 ราย</t>
  </si>
  <si>
    <t xml:space="preserve"> uncontrol</t>
  </si>
  <si>
    <t>อัตราผู้ป่วย DM</t>
  </si>
  <si>
    <t>836 ราย</t>
  </si>
  <si>
    <t>ควบคุมได้มากกว่า</t>
  </si>
  <si>
    <t>ไฟฟ้า</t>
  </si>
  <si>
    <t>ร้อยละ 40</t>
  </si>
  <si>
    <t>อัตราผู้ป่วย HT</t>
  </si>
  <si>
    <t>ร้อยละ 50</t>
  </si>
  <si>
    <t>FCT</t>
  </si>
  <si>
    <t>ต.ค.61-ม.ค.62</t>
  </si>
  <si>
    <t>อทิตยา</t>
  </si>
  <si>
    <t>กายภาพ</t>
  </si>
  <si>
    <t>ทันต</t>
  </si>
  <si>
    <t>NCD Board</t>
  </si>
  <si>
    <t>สาขาโรคไต</t>
  </si>
  <si>
    <t>CKD 650 ราย</t>
  </si>
  <si>
    <t>วันเพ็ญ</t>
  </si>
  <si>
    <t>บูรณางบ</t>
  </si>
  <si>
    <t>DM,HT</t>
  </si>
  <si>
    <t xml:space="preserve">Stage4  108 ราย </t>
  </si>
  <si>
    <t xml:space="preserve">อัตราการลดลงของ eGFR </t>
  </si>
  <si>
    <t>Stage5  66 ราย</t>
  </si>
  <si>
    <t>&lt;4 ml/min/1.73m2/yr.</t>
  </si>
  <si>
    <t>ร้อยละ 60</t>
  </si>
  <si>
    <t>Stage3 391ราย</t>
  </si>
  <si>
    <t xml:space="preserve">8.พัฒนาแพทย์ ผู้ให้การรักษา โภชนากร </t>
  </si>
  <si>
    <t>HR</t>
  </si>
  <si>
    <t>สาขาโรคCOPD</t>
  </si>
  <si>
    <t>กลุ่มผู้ป่วยstage2ขึ้นไป</t>
  </si>
  <si>
    <t>เข้าถึงยา LABA 100%</t>
  </si>
  <si>
    <t>COPD 381 ราย</t>
  </si>
  <si>
    <t xml:space="preserve">อัตรา Re-admit </t>
  </si>
  <si>
    <t xml:space="preserve"> COPD&lt; ร้อยละ 8 </t>
  </si>
  <si>
    <t>กายภาพบำบัด</t>
  </si>
  <si>
    <t xml:space="preserve">อัตรา admit COPD </t>
  </si>
  <si>
    <t>&lt;ร้อยละ 10</t>
  </si>
  <si>
    <t>อัตราการเกิด Acute</t>
  </si>
  <si>
    <t xml:space="preserve">COPD admit </t>
  </si>
  <si>
    <t xml:space="preserve"> exacerbation</t>
  </si>
  <si>
    <t xml:space="preserve"> &lt;ร้อยละ 15</t>
  </si>
  <si>
    <t>COPD ที่สูบบุหรี่</t>
  </si>
  <si>
    <t>คลินิกบำบัดบุหรี่</t>
  </si>
  <si>
    <t>กลุ่มเป้าหมายเข้า</t>
  </si>
  <si>
    <t>กองทุนไฟฟ้า</t>
  </si>
  <si>
    <t>ฟ้าใส</t>
  </si>
  <si>
    <t>15 ราย</t>
  </si>
  <si>
    <t>กระบวนการบำบัด</t>
  </si>
  <si>
    <t>กลุ่มวัย</t>
  </si>
  <si>
    <t>10. ร้อยละโรงพยาบาลตั้งแต่ระดับ F2 ขึ้นไปสามารถให้ยาละลายลิ่มเลือด (Fibrinolytic drug) ในผู้ป่วย STEMI ได้</t>
  </si>
  <si>
    <t xml:space="preserve">11. อัตราตายของผู้ป่วยโรคหลอดเลือดหัวใจไม่เกิน 28 ต่อแสนประชากร </t>
  </si>
  <si>
    <t>12. อัตราตายของผู้ป่วยโรคหลอดเลือดสมองน้อยกว่าร้อยละ 7</t>
  </si>
  <si>
    <t xml:space="preserve">ผู้ป่วยโรคความดันโลหิตสูงขึ้นทะเบียนรักษาทั้งหมด 5942 ราย เป็น ผู้ป่วยรายใหม่ปีงบประมาณ 2561 จำนวน 489 ราย คิดเป็นอัตราป่วยรายใหม่ต่อแสนประชากร 1219.79 </t>
  </si>
  <si>
    <t>มีแนวโน้มคงที่ ผู้ป่วยเบาหวาน 1878 ราย เป็นผู้ป่วยรายใหม่ปีงบประมาณ 2561 จำนวน 126 รายคิดเป็นอัตราป่วยรายใหม่ต่อแสนประชากร 314.30  อัตราป่วยรายใหม่มีแนวโน้มลดลง</t>
  </si>
  <si>
    <t>สาขาโรคหลอดเลือดหัวใจและหลอดเลือดสมอง</t>
  </si>
  <si>
    <t>บูรณาการงบกองทุน</t>
  </si>
  <si>
    <t>บูรณาการHR</t>
  </si>
  <si>
    <t>กลุ่มที่ได้รับการบำบัด</t>
  </si>
  <si>
    <t>เลิกบุหรี่ได้ร้อยละ 30</t>
  </si>
  <si>
    <t>ภายใน 6 เดือน</t>
  </si>
  <si>
    <t xml:space="preserve">ประเมิน CAT score, 6 minute walk test </t>
  </si>
  <si>
    <t>7. ลดการใช้เตาถ่าน, เตาฟืน สนับสนุนการใช้</t>
  </si>
  <si>
    <t>เตาแก๊สโดยทีมพชอ.</t>
  </si>
  <si>
    <t xml:space="preserve"> - จัดซื้อจัดหายา Enoxaparin ไว้สำรอง</t>
  </si>
  <si>
    <t>ใช้กับผู้ป่วย</t>
  </si>
  <si>
    <t>กลุ่มเสี่ยงสูง</t>
  </si>
  <si>
    <t xml:space="preserve"> - ส่งบัญชีรายชื่อให้ รพสต.เพื่อติดตาม</t>
  </si>
  <si>
    <t>(ป้ายไวนิล แผ่นพับ สติ๊กเกอร์อาการแจ้งเตือนขนาด A4)</t>
  </si>
  <si>
    <t xml:space="preserve"> แม่เมาะ</t>
  </si>
  <si>
    <t>ท่าสี,สบป้าด</t>
  </si>
  <si>
    <t>บ้านใหม่,จางเหนือ</t>
  </si>
  <si>
    <t>บูรณางานอุบัติเหตุ</t>
  </si>
  <si>
    <t>FR ทุกพื้นที่</t>
  </si>
  <si>
    <t>กับลูกข่ายในพื้นที่ 5 ตำบล</t>
  </si>
  <si>
    <t xml:space="preserve"> -พัฒนาการดูแลผู้ป่วยกลุ่ม FAST TRACT</t>
  </si>
  <si>
    <t>แนวทางการให้ยา Enoxaparin</t>
  </si>
  <si>
    <t xml:space="preserve">                                                                  แผนปฎิบัติการสาธารณสุขภายใต้ประเด็นยุทธศาสตร์สาธารณสุข จังหวัดลำปาง ปีงบประมาณ 2562</t>
  </si>
  <si>
    <t xml:space="preserve">                                                                                                             คปสอ.แม่เมาะ    จังหวัดลำปาง</t>
  </si>
  <si>
    <t xml:space="preserve">สถานการณ์/ข้อมูลพื้นฐาน  </t>
  </si>
  <si>
    <t>โรงพยาบาลมีอัตราการใช้ยาปฎิชีวนะใน URI ร้อยละ 16.38 (เป้าหมายน้อยกว่าร้อยละ 20) , Acute Diarrhea ร้อยละ 25.93  (เป้าหมายน้อยกว่าร้อยละ 20)</t>
  </si>
  <si>
    <t>1. ประชาชนยังขาดความรู้ความเข้าใจในการใช้ยาปฏิชีวนะและการดื้อยา</t>
  </si>
  <si>
    <t xml:space="preserve">2. การออกแบบระบบการซักประวัติยังไม่ครอบคลุมให้มีการสั่งยาอย่างสมเหตุผล       </t>
  </si>
  <si>
    <t xml:space="preserve">3. การใช้ระบบสารสนเทศในการส่งเสริมให้เกิดการใช้ยาอย่างสมเหตุสมผล และระบบ การแจ้งเตือนยังไม่ครอบคลุมยาที่เสี่ยงต่อความปลอดภัยและการใช้ไม่สมเหตุผล </t>
  </si>
  <si>
    <t xml:space="preserve">4. ผู้สั่งใช้ยายังไม่เข้าใจการสั่งใช้ยาอย่างสมเหตุผล,การบันทึกรหัสโรค และบางส่วน   ยังขาดความตระหนักรู้        </t>
  </si>
  <si>
    <t>5. PTC ติดตามและควบคุมกำกับงาน RDU ไม่สม่ำเสมอ</t>
  </si>
  <si>
    <t xml:space="preserve"> สร้างความตระหนักรู้ในการใช้ยาอย่างสมเหตุผลและ</t>
  </si>
  <si>
    <t>การดิ้อยาต้านจุลชีพในกลุ่มผู้รับบริการและประชาชน</t>
  </si>
  <si>
    <t>พย. 61-</t>
  </si>
  <si>
    <t xml:space="preserve">บริการที่ รพ.และ </t>
  </si>
  <si>
    <t>งานผู้ป่วยนอก</t>
  </si>
  <si>
    <t>และงาน IT</t>
  </si>
  <si>
    <t>มิย.62</t>
  </si>
  <si>
    <t xml:space="preserve">   ( 5 วัน)</t>
  </si>
  <si>
    <t xml:space="preserve">สัปดาห์เภสัชกรรม </t>
  </si>
  <si>
    <t xml:space="preserve">    -ประเมินความตระหนักรู้ในการใช้ยาของประชาชน</t>
  </si>
  <si>
    <t xml:space="preserve"> ด้วยกิจกรรมรณรงค์  "RDU รู้ใช้ ปลอดภัย ไม่ดื้อยา"</t>
  </si>
  <si>
    <t xml:space="preserve"> พย. 61</t>
  </si>
  <si>
    <t>โดย IT พัฒนา ให้มี check list ในระบบ HosXP ใน</t>
  </si>
  <si>
    <t>URI ,Acute diarrhea,FTW โดยระบุระยะเวลาการเกิด</t>
  </si>
  <si>
    <t>แผล เพื่อประกอบการพิจารณาสั่งใช้ยาอย่างสมเหตุผล</t>
  </si>
  <si>
    <t>ใน 4 กลุ่มโรค ,ผู้ป่วยเบาหวานใช้ Metformin และ</t>
  </si>
  <si>
    <t>ผู้ป่วย Asthma ใช้ ICS</t>
  </si>
  <si>
    <t xml:space="preserve"> และผู้ป่วยในกลุ่มพิเศษ (Special population )</t>
  </si>
  <si>
    <t>ตามเกณฑ์RDU</t>
  </si>
  <si>
    <t xml:space="preserve"> 3) พัฒนาฉลากเสริมในยา 13 กลุ่มโรค </t>
  </si>
  <si>
    <t xml:space="preserve">  - จัดซื้อและจัดทำฉลากและอุปกรณ์ช่วยในการเพิ่ม</t>
  </si>
  <si>
    <t xml:space="preserve"> compliance การใช้ยา</t>
  </si>
  <si>
    <t xml:space="preserve">  - ระบุ QR Code ในฉลากยาให้ครอบคลุมยาตามเกณฑ์</t>
  </si>
  <si>
    <t>ที่ RDU กำหนด</t>
  </si>
  <si>
    <t xml:space="preserve"> 5)  มีระบบMedication error  และเก็บข้อมูลME</t>
  </si>
  <si>
    <t>จัดระบบการป้องกันความผิดพลาดในการจ่ายยา</t>
  </si>
  <si>
    <t xml:space="preserve">หรือป้องกันอันตรายจากการใช้ยา ในผู้ป่วยแพ้ยา  </t>
  </si>
  <si>
    <t xml:space="preserve">รับยาWarfarin  ยา LASA Drug </t>
  </si>
  <si>
    <t xml:space="preserve">  5) กิจกรรมเยี่ยมบ้านด้านยาโดยเภสัชกร </t>
  </si>
  <si>
    <t xml:space="preserve"> - ปรับฐานข้อมูลผู้ป่วยทีนำมาคำนวณตัวชี้วัดให้ถูกต้อง</t>
  </si>
  <si>
    <t>และเป็นปัจจุบัน</t>
  </si>
  <si>
    <t xml:space="preserve"> - นำโปรแกรม LPPN มาใช้ในการกำกับ</t>
  </si>
  <si>
    <t>ติดตาม และการรายงานอย่างมีประสิทธิภาพ</t>
  </si>
  <si>
    <t>อย่างน้อย</t>
  </si>
  <si>
    <t>เดือนละ 1 ครั้ง</t>
  </si>
  <si>
    <t>มค. 62</t>
  </si>
  <si>
    <t xml:space="preserve"> 2)  สร้างความเข้าใจในผู้สั่งใช้ยาในหน้างานที่เกี่ยวข้อง</t>
  </si>
  <si>
    <t xml:space="preserve"> พยาบาล ER , OPD </t>
  </si>
  <si>
    <t xml:space="preserve">  พย. 61</t>
  </si>
  <si>
    <t xml:space="preserve">     - ระบบการซักประวัติ</t>
  </si>
  <si>
    <t>NCD และ PCU</t>
  </si>
  <si>
    <t xml:space="preserve">  ธค. 61</t>
  </si>
  <si>
    <t xml:space="preserve">     - การสั่งใช้ยาและการลงรหัส ICD10</t>
  </si>
  <si>
    <t xml:space="preserve">     2.1 เภสัชกร จัดประชุมกลุ่มย่อยร่วมกับพยาบาล ER</t>
  </si>
  <si>
    <t>และพยาบาล NP ใน NCD ชี้แจงรายบุคคล</t>
  </si>
  <si>
    <t xml:space="preserve">     2.2 ประเมินความรู้ความเข้าใจก่อนและหลังการ</t>
  </si>
  <si>
    <t>การสร้างความรู้รายบุคคล</t>
  </si>
  <si>
    <t xml:space="preserve"> "RDU รู้ใช้ ปลอดภัย ไม่ดื้อยา"</t>
  </si>
  <si>
    <t>แพทย์ บุคลากรและ</t>
  </si>
  <si>
    <t>เจ้าหน้าที่ทุกคน</t>
  </si>
  <si>
    <t>(รพ./รพ.สต.)</t>
  </si>
  <si>
    <t xml:space="preserve">  ธค.61,</t>
  </si>
  <si>
    <t xml:space="preserve">อย่างสมเหตุผล  </t>
  </si>
  <si>
    <t xml:space="preserve">  สค.62</t>
  </si>
  <si>
    <t>จัดซื้อ,ส่งเสริม</t>
  </si>
  <si>
    <t xml:space="preserve">   2.1 จัดช่องทางสื่อสารข้อมูล</t>
  </si>
  <si>
    <t xml:space="preserve">   2.2 นิเทศติดตาม</t>
  </si>
  <si>
    <t xml:space="preserve">  - พัฒนางาน RDUตามเกณฑ์รพ.สต.ติดดาว</t>
  </si>
  <si>
    <t xml:space="preserve"> รพสต. ผ่าน</t>
  </si>
  <si>
    <t>ตามเกณฑ์ RDU</t>
  </si>
  <si>
    <t xml:space="preserve">  - นิเทศและติดตามงาน</t>
  </si>
  <si>
    <t>อย่างน้อยปีละ 3 ครั้ง</t>
  </si>
  <si>
    <t>ธค.61,มีค62</t>
  </si>
  <si>
    <t>กค 62</t>
  </si>
  <si>
    <t>งบกองทุน</t>
  </si>
  <si>
    <t xml:space="preserve"> - สถานพยาบาลผ่านการประ</t>
  </si>
  <si>
    <t>9.4 มาตรฐานการจัดบริการอาชีวอนามัย</t>
  </si>
  <si>
    <t>9.5 พัฒนาระบบการจัดการคุณภาพและ</t>
  </si>
  <si>
    <t>.</t>
  </si>
  <si>
    <t>พ.ย.61-ก.ย.62</t>
  </si>
  <si>
    <t>(ตุลาคม 2562)</t>
  </si>
  <si>
    <t xml:space="preserve"> และกลุ่มสีเขียว 302 ราย อัตราผู้ป่วยกลุ่มเป้าหมายประเภท 3 (สีแดง) ได้รับการเยี่ยมบ้านภายใน 7วันหลังจำหน่ายมากกว่าร้อยละ80ผลการเยี่ยมบ้านกลุ่มสีแดง ภายใน7วัน ผ่านเกณฑ์ </t>
  </si>
  <si>
    <t>คิดเป็นร้อยละ 89และอัตราการตอบกลับข้อมูลการเยี่ยมบ้านผู้ป่วยระดับ 3 ภายใน 1 เดือนมากกว่าร้อยละ80  ผลการตอบกลับการเยี่ยมบ้านผู้ป่วยประเภท3(สีแดง) ผ่านเกณฑ์  คิดเป็นร้อยละ 89</t>
  </si>
  <si>
    <t>ปัญหาเนื่องจากมีการเปลี่ยนผู้รับผิดชอบงาน COC มีการรับผิดชอบงานหลายด้านทำได้แต่การmonitor ในโปรแกรม ขาดการวางแผนการเยี่ยมแบบสหวิชาชีพร่วมกับFCT  ขาดการติดตามทบทวน</t>
  </si>
  <si>
    <t>ประมวลผลประสิทธิภาพการบันทึกข้อมูล</t>
  </si>
  <si>
    <t>1  อัตราความครอบคลุมการเยี่ยมผู้ป่วยที่บ้านแยก ระดับความรุนแรง  สีแดง  สีเหลือง  สีเขียว  ไม่น้อยกว่า ร้อยละ  80</t>
  </si>
  <si>
    <t>2.  อัตราผู้ป่วยส่งกลับจาก รพศ / รพช  ได้รับการเยี่ยมบ้านภายใน  14  วัน ร้อยละ 100</t>
  </si>
  <si>
    <t xml:space="preserve">ยุทธศาสตร์ที่  2ด้านบริการเป็นเลิศ (Service Excellence) </t>
  </si>
  <si>
    <t>ประเด็น / งาน : การพัฒนาการดูแลต่อเนื่อง (Continuity Of Care ) อย่างมีคุณภาพ</t>
  </si>
  <si>
    <t>cm</t>
  </si>
  <si>
    <t xml:space="preserve"> และ 2P safety</t>
  </si>
  <si>
    <t>cmทีม FCT</t>
  </si>
  <si>
    <t>2 ครั้ง/เดือน</t>
  </si>
  <si>
    <t>กิจกรรมที่ 3  ทบทวนแนวทางปฏิบัติ กลุ่ม Fast tract</t>
  </si>
  <si>
    <t>Fresh Traumatic Wound  ร้อยละ 60.00   (เป้าหมายน้อยกว่าร้อยละ 50) การใช้ยาปฏิชีวนะในหญิงคลอดปกติ ร้อยละ 33.33 (เป้าหมายน้อยกว่าร้อยละ 15)</t>
  </si>
  <si>
    <t xml:space="preserve">โรงพยาบาลส่งเสริมสุขภาพตำบลผ่านเกณฑ์อัตราการใช้ยาปฎิชีวนะใน URI  ร้อยละ  100  และ Acute Diarrhea   ร้อยละ 80 (เป้าหมาย รพสต.ผ่านเกณฑ์ ร้อยละ100)  </t>
  </si>
  <si>
    <t>พค 62</t>
  </si>
  <si>
    <t xml:space="preserve">การแปลผล EKG </t>
  </si>
  <si>
    <t xml:space="preserve">ประเด็น  การพัฒนาระบบสุขภาพปฐมภูมิ (Primary Care) </t>
  </si>
  <si>
    <t xml:space="preserve">1.ผลลัพธ์ที่ดีขึ้นในโรคที่ต้องมี selfcare (Self-management) </t>
  </si>
  <si>
    <t xml:space="preserve">2.  ความครอบคลุมของบริการในผู้ป่วย ด้อยโอกาส ผู้สูงอายุ ติดบ้าน ติดเตียง ผู้พิการ </t>
  </si>
  <si>
    <t xml:space="preserve">3.  ลดอุบัติการณ์ของโรคที่ป้องกันได้ </t>
  </si>
  <si>
    <t>4.  ลดความแออัดและระยะเวลารอคอยในโรงพยาบาล</t>
  </si>
  <si>
    <t xml:space="preserve">5.  การพัฒนาคุณภาพชีวิตระดับอำเภอ (พชอ.) ที่มีคุณภาพ </t>
  </si>
  <si>
    <t xml:space="preserve">6.  ร้อยละของ รพ.สต. ที่ผ่านเกณฑ์การพัฒนาคุณภาพ รพ.สต. ติดดาว (ร้อยละ 90) </t>
  </si>
  <si>
    <r>
      <t>สถานการณ์ / ข้อมูลพื้นฐาน :</t>
    </r>
    <r>
      <rPr>
        <sz val="14"/>
        <color indexed="8"/>
        <rFont val="TH SarabunPSK"/>
        <family val="2"/>
      </rPr>
      <t xml:space="preserve"> </t>
    </r>
  </si>
  <si>
    <t xml:space="preserve">Structure:โครงสร้างคกก.ขับเคลื่อนเชิงนโยบายมีความซ้ำซ้อน และการควบคุมกำกับติดตามการดำเนินงานไม่ต่อเนื่องเชื่อมโยง </t>
  </si>
  <si>
    <t xml:space="preserve">Staff:บุคลากรยังไม่สามารถจัดบริการได้ตามเกณฑ์ประเมิน PCC (3S) จากความไม่เพียงพอของแพทย์เวชศาสตร์ครอบครัวและทีมสหวิชาชีพและภาระงานที่เพิ่มขึ้น </t>
  </si>
  <si>
    <t xml:space="preserve">System:การจัดระบบบริการเชิงรับ -เชิงรุก ยังขาดความครอบคลุมทุกมิติ ระบบการดูแลปัจจุบันมุ่งเน้นเรื่องโรค เอื้อให้เกิดการดูแลเป็นครั้งคราว เชื่อในบริการระดับสูงมากกว่าปฐมภูมิ </t>
  </si>
  <si>
    <t xml:space="preserve"> ทำให้เกิดความแออัดในโรงพยาบาล  ระบบข้อมูลการดูแลต่อเนื่องCOC   ระบบส่งต่อ  ช่องทางGreen Chennel /Fast track  PP and P ยังไม่เชื่อมโยงกับปัญหาสุขภาพในพื้นที่</t>
  </si>
  <si>
    <t>Skill :ความรู้ ความเข้าใจในการให้บริการของทีมสหวิชาชีพตามหลักเวชศาสตร์ครอบครัว มีทีม FCT และ มอค ครอบคลุมทุกพื้นที่ แต่ function ยังขาดเรื่อง holistic and continuous care</t>
  </si>
  <si>
    <t>ศักยภาพทีมเยี่ยมประเมินคุณภาพมาตรฐานหน่วยบริการปฐมภูมิ ระดับจังหวัดและอำเภอ</t>
  </si>
  <si>
    <t>รหัสโครงการ.....โครงการ / กิจกรรมหลัก</t>
  </si>
  <si>
    <t>1. พัฒนาโครงสร้าง</t>
  </si>
  <si>
    <t>ระดับอำเภอ</t>
  </si>
  <si>
    <t>Super Node</t>
  </si>
  <si>
    <t xml:space="preserve">และบทบาทหน้าที่ </t>
  </si>
  <si>
    <t xml:space="preserve">1.ทบทวนการจัดตั้งคณะกรรมการ FCT ระดับ </t>
  </si>
  <si>
    <t xml:space="preserve"> - บ้านใหม่ฯ</t>
  </si>
  <si>
    <t>1. มีรูปแบบโครงสร้างและ</t>
  </si>
  <si>
    <t xml:space="preserve">ทีม FCT </t>
  </si>
  <si>
    <t>คณะกรรมการ  FCT</t>
  </si>
  <si>
    <t>อำเภอเพื่อขับเคลื่อน Primary Care System</t>
  </si>
  <si>
    <t xml:space="preserve"> - รพ.แม่เมาะ</t>
  </si>
  <si>
    <t>การจัดการขับเคลื่อนคลินิก</t>
  </si>
  <si>
    <t>คปสอ.</t>
  </si>
  <si>
    <t>-  โครงสร้าง บทบาทหน้าที่</t>
  </si>
  <si>
    <t>หมอครอบครัว PCCในระดับ</t>
  </si>
  <si>
    <t xml:space="preserve"> - กำหนดเป้าหมายการดำเนินการ PCC ปี 62</t>
  </si>
  <si>
    <t>อำเภอและตำบล</t>
  </si>
  <si>
    <t xml:space="preserve"> Super Node 1.บ้านใหม่รัตนโกสินทร์</t>
  </si>
  <si>
    <t xml:space="preserve">2. มีรูปแบบการทำงานร่วมกัน </t>
  </si>
  <si>
    <t>(รพ.สต.บ้านใหม่,กอรวก,บ้านทาน)</t>
  </si>
  <si>
    <t xml:space="preserve">และการประสานงาน  </t>
  </si>
  <si>
    <t xml:space="preserve"> 2.รพ.แม่เมาะ ( รพ.แม่เมาะ ,รพ.สต.สบป้าด</t>
  </si>
  <si>
    <t xml:space="preserve">ทั้งในแนวราบและแนวดิ่ง </t>
  </si>
  <si>
    <t>,ท่าสี)</t>
  </si>
  <si>
    <t>ทุกภาคส่วนด้วยหลักการของ</t>
  </si>
  <si>
    <t>2.มีการประชุมFCT ทีมในการวิเคราะห์</t>
  </si>
  <si>
    <t>เวชศาสตร์ครอบครัว</t>
  </si>
  <si>
    <t>ต.ค ,  ม.ค</t>
  </si>
  <si>
    <t>ปัญหา ทบทวนแนวทางในการขับเคลื่อน</t>
  </si>
  <si>
    <t>4 ครั้งต่อปี</t>
  </si>
  <si>
    <t xml:space="preserve"> และการบริการปฐมภูมิ</t>
  </si>
  <si>
    <t>เม.ย  ,ก.ค</t>
  </si>
  <si>
    <t>งานให้บรรลุผลสำเร็จ</t>
  </si>
  <si>
    <t xml:space="preserve">2.พัฒนา ศักยภาพทีม </t>
  </si>
  <si>
    <t>3.ในการดูแลผู้ป่วยต่อเนื่องแบบบูรณาการตาม</t>
  </si>
  <si>
    <t>สหสาขาวิชาชีพ</t>
  </si>
  <si>
    <t>PCCอำเภอ</t>
  </si>
  <si>
    <t>3.ทีมสหสาขาวิชาชีพมีความรู้</t>
  </si>
  <si>
    <t>บูรณาการแผนสสจ.</t>
  </si>
  <si>
    <t xml:space="preserve">ในการดูแลแบบองค์รวม </t>
  </si>
  <si>
    <t xml:space="preserve">แนวทางเวชศาสตร์ครอบครัวร่วมกับจังหวัด </t>
  </si>
  <si>
    <t>ความเข้าใจในการดูแลผู้ป่วยต่อ</t>
  </si>
  <si>
    <t>ต่อเนื่อง และการดูแล</t>
  </si>
  <si>
    <t xml:space="preserve">1.แพทย์  </t>
  </si>
  <si>
    <t>เนื่องแบบบูรณาการตามแนว</t>
  </si>
  <si>
    <t>เฉพาะโรคที่สำคัญ</t>
  </si>
  <si>
    <t xml:space="preserve">2.พยาบาล    2   คน  </t>
  </si>
  <si>
    <t>ทางเวชศาสตร์ครอบครัว</t>
  </si>
  <si>
    <t>3.เภสัชกร</t>
  </si>
  <si>
    <t>4.นักวิชาการสาธารณสุข /   จพ.สาธารณสุข</t>
  </si>
  <si>
    <t>5.ทันตแพทย์/จพ.ทันตาภิบาล</t>
  </si>
  <si>
    <t>6.นักกายภาพบำบัด</t>
  </si>
  <si>
    <t xml:space="preserve">7.แพทย์แผนไทย/ผู้ช่วยแพทย์แผนไทย </t>
  </si>
  <si>
    <t>2.1 พัฒนาศักยภาพ มอค.และ อสม.เชี่ยวชาญ</t>
  </si>
  <si>
    <t>บูรณาการกับยุทธ1</t>
  </si>
  <si>
    <t>กลุ่มเวชฯ</t>
  </si>
  <si>
    <t>2.2 พัฒนาศักยภาพทีมบุคลากร</t>
  </si>
  <si>
    <t>บูรณาการกับ service plan</t>
  </si>
  <si>
    <t>Triage , Resuscitate, ACLS, กลุ่ม Fast tract</t>
  </si>
  <si>
    <t xml:space="preserve"> - อบรมทักษะการใช้เครื่องมือ u/s,EKG</t>
  </si>
  <si>
    <t xml:space="preserve"> -  พัฒนา FCT และ care giver ในการ</t>
  </si>
  <si>
    <t>ดูแลผู้ป่วยPre-Post stroke,STEMI</t>
  </si>
  <si>
    <t>3. โครงการพัฒนา</t>
  </si>
  <si>
    <t xml:space="preserve">1.จัดระบบสนับสนุน ยา,LABเครื่องมือ </t>
  </si>
  <si>
    <t>รพ.สต. 5แห่ง</t>
  </si>
  <si>
    <t xml:space="preserve"> มีการจัดการข้อมูลสถานะ</t>
  </si>
  <si>
    <t xml:space="preserve">ระบบบริการ </t>
  </si>
  <si>
    <t>อุปกรณ์ทางการแพทย์ ,ครุภัณฑ์</t>
  </si>
  <si>
    <t>สุขภาพของประชาชนในพื้น</t>
  </si>
  <si>
    <t>PCC</t>
  </si>
  <si>
    <t xml:space="preserve">ที่จำเป็นในการเพิ่มศักยภาพ </t>
  </si>
  <si>
    <t>ที่ร่วมกัน</t>
  </si>
  <si>
    <t xml:space="preserve">. การพัฒนาคุณภาพและ </t>
  </si>
  <si>
    <t>รพ.สต. ทุกแห่งให้เอื้อต่อการดูแลแบบ</t>
  </si>
  <si>
    <t>มาตรฐานเครือข่าย</t>
  </si>
  <si>
    <t xml:space="preserve"> holistic careand continuous </t>
  </si>
  <si>
    <t>และหน่วยบริการปฐมภูมิ</t>
  </si>
  <si>
    <t>รพสต.สบป้าด</t>
  </si>
  <si>
    <t>2.การจัดเตรียมสถานที่ อุปกรณ์เพื่อพร้อมใน</t>
  </si>
  <si>
    <t>รพ.สต.เป้าหมาย</t>
  </si>
  <si>
    <t>4. มีการเชื่อมต่อบริการแบบ</t>
  </si>
  <si>
    <t>การจัดบริการ Primary care ในรพ.สต.</t>
  </si>
  <si>
    <t>บ้านใหม่รัตนโกสินทร์</t>
  </si>
  <si>
    <t>ไร้รอยต่อ ได้แก่</t>
  </si>
  <si>
    <t>บูรณาการ Service plan กับการดูแลตามกลุ่มวัย</t>
  </si>
  <si>
    <t xml:space="preserve"> (ระบบข้อมูล IT ) </t>
  </si>
  <si>
    <t xml:space="preserve"> - จัดบริการในรพ.สต.บ้านใหม่รัตนโกสินทร์</t>
  </si>
  <si>
    <t xml:space="preserve">ระบบประสานงาน </t>
  </si>
  <si>
    <t xml:space="preserve">ระบบส่งต่อ ระบบบริการ </t>
  </si>
  <si>
    <t>- ที่พักผู้ป่วย และญาติ</t>
  </si>
  <si>
    <t xml:space="preserve">และระบบบริหารจัดการ </t>
  </si>
  <si>
    <t xml:space="preserve"> - การประสานบริการเชิงรุกกับอปพร./อปท.ในด้าน</t>
  </si>
  <si>
    <t>การจัดรถบริการ รถส่งต่อกรณีเร่งด่วน</t>
  </si>
  <si>
    <t xml:space="preserve"> - ออกบริการติดตามเชิงรุกเยี่ยมบ้าน</t>
  </si>
  <si>
    <t xml:space="preserve">ผู้ป่วยกลุ่มเป้าหมายสำคัญ </t>
  </si>
  <si>
    <t>PCC อำเภอ</t>
  </si>
  <si>
    <t>เยี่ยมกลุ่มเป้าหมาย โดยแบ่งกลุ่มเป้าหมาย ออกเป็น</t>
  </si>
  <si>
    <t xml:space="preserve">ในทุกพื้นที่ไดัรับการดูแล </t>
  </si>
  <si>
    <t xml:space="preserve">   กลุ่มปกติ เยี่ยมติดตามโดย มอค/อสม</t>
  </si>
  <si>
    <t>ความครอบคลุม ผลลัพธ์การดูแล</t>
  </si>
  <si>
    <t xml:space="preserve">  กลุ่มเสี่ยง เยี่ยมตืดตามโดย มอค ทุกเดือน/อสมช.ทุก 2 สัปดาห์</t>
  </si>
  <si>
    <t>เชิงคุณภาพในกลุ่มปกติกลุ่มเสี่ยง</t>
  </si>
  <si>
    <t xml:space="preserve">  กลุ่มป่วย เยี่ยมติดตามโดย  CM และ ทีม FCT 2 ครั้ง/ เดือน</t>
  </si>
  <si>
    <t>และกลุ่มป่วยและระบบการ</t>
  </si>
  <si>
    <t>(1) กลุ่มหญิงมีครรภ์  high   risk</t>
  </si>
  <si>
    <t>ส่งต่อ การเชื่อมโยงข้อมูลการ</t>
  </si>
  <si>
    <t>(2) กลุ่มเด็กที่มีพัฒนาการล่าช้า</t>
  </si>
  <si>
    <t xml:space="preserve">ดูแลผู้ป่วยต่อเนื่อง </t>
  </si>
  <si>
    <t>(3) กลุ่มผู้สูงอายุติดบ้าน    ติดเตียง</t>
  </si>
  <si>
    <t>(4) กลุ่มผู้พิการระดับ 1  และ 2</t>
  </si>
  <si>
    <t>(5) กลุ่มที่ต้องดูแลต่อเนื่องที่บ้าน ได้แก่</t>
  </si>
  <si>
    <t>(6). ผู้ป่วย DM / HT ที่ควบคุมไม่ได้</t>
  </si>
  <si>
    <t>(7).ผู้ป่วยในพระบรมราชานุเคราะห์</t>
  </si>
  <si>
    <t>.(8)ผู้ป่วยจิดเวช</t>
  </si>
  <si>
    <t xml:space="preserve"> - การทบทวนเคส Conference ในเคสที่</t>
  </si>
  <si>
    <t>30 คน</t>
  </si>
  <si>
    <t>ต้องการการดูแลโดยทีมสหวิชาชีพเพื่อวางแผน</t>
  </si>
  <si>
    <t>2 ครั้งต่อปี</t>
  </si>
  <si>
    <t>การดูแลผู้ป่วยแบบ Individual care plan</t>
  </si>
  <si>
    <t xml:space="preserve"> - ทบทวนกลุ่มเป้าหมายประชากรที่ต้องดูแล</t>
  </si>
  <si>
    <t xml:space="preserve">ในแต่ละพื้นที่ </t>
  </si>
  <si>
    <t xml:space="preserve"> -กลุ่มปกติ</t>
  </si>
  <si>
    <t xml:space="preserve"> -กลุ่มเสี่ยง</t>
  </si>
  <si>
    <t xml:space="preserve"> -กลุ่มป่วย</t>
  </si>
  <si>
    <t>ทุก รพ.สต.</t>
  </si>
  <si>
    <t xml:space="preserve">4.พัฒนาระบบข้อมูล </t>
  </si>
  <si>
    <t>- กำหนดผู้รับผิดชอบงานระดับอำเภอ และตำบล</t>
  </si>
  <si>
    <t>ข้อมูล HDC การนำ</t>
  </si>
  <si>
    <t xml:space="preserve">ของทุกงาน ต้องมีความชัดเจน ทบทวนผู้รับผิดชอบ </t>
  </si>
  <si>
    <t>ข้อมูลไปใช้ประโยชน์</t>
  </si>
  <si>
    <t>ต้องมีการประสานข้อมูลระหว่าง PM CM และ IT</t>
  </si>
  <si>
    <t>ทั้งระดับอำเภอและ รพ.สต.</t>
  </si>
  <si>
    <t>5.พัฒนาระบบส่งต่อช่องทางสื่อสาร การส่งต่อ</t>
  </si>
  <si>
    <r>
      <t>·</t>
    </r>
    <r>
      <rPr>
        <sz val="14"/>
        <rFont val="Times New Roman"/>
        <family val="1"/>
      </rPr>
      <t xml:space="preserve"> </t>
    </r>
    <r>
      <rPr>
        <sz val="14"/>
        <rFont val="TH SarabunPSK"/>
        <family val="2"/>
      </rPr>
      <t xml:space="preserve">ระบบนัด ใน  Thai Refer </t>
    </r>
  </si>
  <si>
    <r>
      <t>·</t>
    </r>
    <r>
      <rPr>
        <sz val="14"/>
        <rFont val="TH SarabunPSK"/>
        <family val="2"/>
      </rPr>
      <t xml:space="preserve"> ระบบconsult ผ่านกลุ่มไลน์</t>
    </r>
  </si>
  <si>
    <t>โทรศัพท์ ฯลฯ ก่อนส่งผู้ป่วย</t>
  </si>
  <si>
    <t xml:space="preserve"> - สื่อสารประชาสัมพันธ์เรื่องรูปแบบการให้</t>
  </si>
  <si>
    <t>บริการการ การเข้าถึงบริการตามนโยบาย</t>
  </si>
  <si>
    <t>PCC ผ่านการประชุมประจำเดือน อสม.</t>
  </si>
  <si>
    <t>หัวหน้าส่วนราชการและกำนันผู้ใหญ่บ้าน</t>
  </si>
  <si>
    <t xml:space="preserve"> -ติดตามเยี่ยมเสริมพลังและประเมินผลการพัฒนา</t>
  </si>
  <si>
    <t>ทีมสหสาขาวิชาชีพในการดูแลผู้ป่วยต่อเนื่องแบบ</t>
  </si>
  <si>
    <t>องค์รวมตามหลักเวชศาสตร์ครอบครัว</t>
  </si>
  <si>
    <t>ในพื้นที่ในเรื่อง</t>
  </si>
  <si>
    <t xml:space="preserve"> - ระบบการรักษา ระบบบริการ</t>
  </si>
  <si>
    <t xml:space="preserve"> - การลงเยี่ยมบ้าน ผลลัพธ์เชิงคุณภาพ</t>
  </si>
  <si>
    <t xml:space="preserve"> - การใช้ FC</t>
  </si>
  <si>
    <t xml:space="preserve"> - การทำงาน P&amp;P</t>
  </si>
  <si>
    <t xml:space="preserve"> - ระบบข้อมูล</t>
  </si>
  <si>
    <t>9.ร่วมเวทีการแลกเปลี่ยนเรียนรู้การดำเนินงาน</t>
  </si>
  <si>
    <t>บูรณาการกับจังหวัด</t>
  </si>
  <si>
    <t xml:space="preserve">ระบบสุขภาพปฐมภูมิร่วมกับจังหวัด </t>
  </si>
  <si>
    <t>5. ติดตามประเมินผล</t>
  </si>
  <si>
    <t xml:space="preserve"> - การนิเทศติดตามการดำเนินงานของ </t>
  </si>
  <si>
    <t>PCC ของ รพ.สต.ในแต่ละทีม</t>
  </si>
  <si>
    <t xml:space="preserve">  -ประสานภาคีเครือข่ายในพื้นที่ เช่นอปท. </t>
  </si>
  <si>
    <t>ผู้นำชุมชน แกนนำต่างๆ ในการช่วยเหลือ</t>
  </si>
  <si>
    <t>ขจัดทุกข์ด้านสังคม</t>
  </si>
  <si>
    <t xml:space="preserve">ยุทธศาสตร์ที่ 2     ด้านบริการเป็นเลิศ (Service Excellence) </t>
  </si>
  <si>
    <t>ตัวชี้วัดและเป้าหมายของกสธ. :</t>
  </si>
  <si>
    <t>เป้าหมายจังหวัดลำปาง :</t>
  </si>
  <si>
    <t xml:space="preserve">                                     </t>
  </si>
  <si>
    <t>คปสอ.แม่เมาะ  จังหวัดลำปาง</t>
  </si>
  <si>
    <t>ประเด็น./งาน       การพัฒนาคุณภาพโรงพยาบาลส่งเสริมสุขภาพตำบล (รพ.สต.ติดดาว)</t>
  </si>
  <si>
    <t xml:space="preserve"> ร้อยละของ รพ.สต. ที่ผ่านเกณฑ์การพัฒนาคุณภาพ รพ.สต.ติดดาว ปี 2562= ร้อยละ 75 ( แห่ง) ปี63=ร้อยละ 75  ปี64=ร้อยละ100  ปี65=ร้อยละ100</t>
  </si>
  <si>
    <t xml:space="preserve">รพ.สต.ผ่านเกณฑ์คุณภาพ รพ.สต.ติดดาว ระดับ 5 ดาว อย่างน้อย ร้อยละ 90 </t>
  </si>
  <si>
    <t>1. ผลการประเมินระดับอำเภอ รพ.สต.ติดดาว ระดับ 5 ดาว 2 แห่ง (ร้อยละ 40.00)</t>
  </si>
  <si>
    <t xml:space="preserve">2. ผลการประเมินระดับจังหวัด รพ.สต.ติดดาว ระดับ 5 ดาว 2 แห่ง ( รพ.สต.บ้านใหม่รัตน์โกสินทร์,กอรวก ) </t>
  </si>
  <si>
    <t>3. เจ้าหน้าที่มีความเข้าใจในนโยบาย ยุทธศาสตร์จังหวัด และความเข้าใจเกณฑ์ รพ.สต.ติดดาว ที่จะนำไปถ่ายทอดและสู่การปฏิบัติในระดับพื้นที่ ยังไม่ชัดเจน</t>
  </si>
  <si>
    <t>4. เจ้าหน้าที่ขาดทักษะการเยี่ยมเสริมพลัง เพื่อเสริมสร้างความมั่นใจทีมนำพัฒนาระดับอำเภอ ในการเยี่ยมและสื่อสารตามแนวทาง</t>
  </si>
  <si>
    <t xml:space="preserve">โครงการ </t>
  </si>
  <si>
    <t>กิจกรรมหลัก/กิจกรรมรอง</t>
  </si>
  <si>
    <t>พื้นที่</t>
  </si>
  <si>
    <t>การพัฒนาคุณภาพตามเกณฑ์รพ.สต.ติดดาว</t>
  </si>
  <si>
    <t>1.ทบทวนคณะกรรมการพัฒนา รพ.สต.ระดับ</t>
  </si>
  <si>
    <t>1 ทีม</t>
  </si>
  <si>
    <t>รพ.สต.ผ่านเกณฑ์</t>
  </si>
  <si>
    <t>สสอ.แม่เมาะ</t>
  </si>
  <si>
    <t>อำเภอและทีมเยี่ยมประเมินระดับอำเภอ</t>
  </si>
  <si>
    <t>2.ประเมินตนเองตามแนวทาง รพ.สต.ติดดาว</t>
  </si>
  <si>
    <t>(รพ.สต.บ้านท่าสี</t>
  </si>
  <si>
    <t>เพื่อพัฒนาส่วนขาดตามมาตรฐาน รพ.สต.ติดดาว</t>
  </si>
  <si>
    <t>/บ้านทาน</t>
  </si>
  <si>
    <t>(รพ.สต.บ้านท่าสี/บ้านทาน/บ้านสบป้าด)</t>
  </si>
  <si>
    <t>/บ้านสบป้าด)</t>
  </si>
  <si>
    <t>3.ชี้แจงสร้างความเข้าใจเกณฑ์รายละเอียดแต่ละ</t>
  </si>
  <si>
    <t>คกก.อำเภอ</t>
  </si>
  <si>
    <t xml:space="preserve">ระดับ 5 ดาว </t>
  </si>
  <si>
    <t>หมวดแนวทางการประเมินรพ.สต. 5 ดาว 5ดี</t>
  </si>
  <si>
    <t>20 คน 1 ครั้ง</t>
  </si>
  <si>
    <t>จำนวน 5 แห่ง</t>
  </si>
  <si>
    <t>แก่ทีมนำและจนท.รพ.สต.</t>
  </si>
  <si>
    <t xml:space="preserve">โดยทีมพี่เลี้ยงตามเกณฑ์ที่ได้รับหมอบหมาย </t>
  </si>
  <si>
    <t xml:space="preserve">ตามเกณฑ์ รพ.สต.ติดดาว 2562 </t>
  </si>
  <si>
    <t xml:space="preserve">4.แผนพัฒนาส่วนขาดรพ.สต.ทุกแห่ง(ตามGAP) </t>
  </si>
  <si>
    <t>จากการประเมินตนเองและทีมนำอำเภอ</t>
  </si>
  <si>
    <t>จนท.รพ.สต.</t>
  </si>
  <si>
    <t>ฟื้นฟูความรู้วิชาการ จากทีม</t>
  </si>
  <si>
    <t>20 คน</t>
  </si>
  <si>
    <t>สหวิชาชีพ  คปสอ.แม่เมาะ ได้แก่</t>
  </si>
  <si>
    <t xml:space="preserve">สนับสนุนการพัฒนาระบบบริการจาก </t>
  </si>
  <si>
    <t>คปสอ.แม่เมาะ ได้แก่</t>
  </si>
  <si>
    <t xml:space="preserve">  1)การจัด อาคารสถานที่ และพัฒนา</t>
  </si>
  <si>
    <t>สิ่งแวดล้อม (ENV)</t>
  </si>
  <si>
    <t xml:space="preserve"> - จัดอาคารสถานที่ ให้สะอาด สะดวก ปลอดภัย</t>
  </si>
  <si>
    <t xml:space="preserve">การระบายอากาศภายในอาคาร  แสงสว่างเพียงพอ </t>
  </si>
  <si>
    <t xml:space="preserve"> -ระบบกำจัดของเสียที่เหมาะสม</t>
  </si>
  <si>
    <t>- พื้นที่ให้บริการที่จัดเป็นสัดส่วน ไม่แออัด</t>
  </si>
  <si>
    <t xml:space="preserve">  2)ระบบเฝ้าระวัง ป้องกันการติดเชื้อและแพร่</t>
  </si>
  <si>
    <t>กระจายเชื้อ (IC)</t>
  </si>
  <si>
    <t xml:space="preserve"> -เฝ้าระวัง ป้องกันการติดเชื้อและแพร่กระจายเชื้อ</t>
  </si>
  <si>
    <t>ให้ถูกต้อง</t>
  </si>
  <si>
    <t xml:space="preserve"> -การพัฒนาบุคลากรให้มีความรู้ ความสามารถ</t>
  </si>
  <si>
    <t>โดย อบรมฟื้นฟูความรู้ปีละ 1 ครั้ง</t>
  </si>
  <si>
    <t xml:space="preserve">  3)การบริหารยาและเวชภัณฑ์ที่มิใช่ยา</t>
  </si>
  <si>
    <t xml:space="preserve"> -การบริหารยาและเวชภัณฑ์ที่มิใช่ยาให้ถูก</t>
  </si>
  <si>
    <t>ต้องตามมาตรฐาน และหลักวิชาการ ถูกชนิด</t>
  </si>
  <si>
    <t xml:space="preserve"> ถูกคน ถูกขนาด ถูกเวลา ถูกวิธี ปลอดภัย</t>
  </si>
  <si>
    <t xml:space="preserve"> -การจัดหา จัดเก็บ เบิกจ่าย ตรวจสอบยา และ</t>
  </si>
  <si>
    <t>เวชภัณฑ์ที่มิใช่ยา</t>
  </si>
  <si>
    <t xml:space="preserve">  4)การจัดระบบการบริการด้านชันสูตร</t>
  </si>
  <si>
    <t xml:space="preserve"> -การตรวจวิเคราะห์ Labที่จำเป็นและสะอาด</t>
  </si>
  <si>
    <t>คล้องกับสภาพปัญหาของชุมชน</t>
  </si>
  <si>
    <t xml:space="preserve"> -การเตรียมผู้ป่วย การเก็บสิ่งส่งตรวจ การเก็บ</t>
  </si>
  <si>
    <t>รักษาสภาพคุณภาพตามมาตรฐาน</t>
  </si>
  <si>
    <t xml:space="preserve">  5)การจัดหา บำรุงรักษา เครื่องมือ วัสดุและ</t>
  </si>
  <si>
    <t>อุปกรณ์ให้เพียงพอ  และสอดคล้องกับ บริการ</t>
  </si>
  <si>
    <t>อบทดสอบ และการบำรุงรักษาพอเพียง ปลอดภัย</t>
  </si>
  <si>
    <t xml:space="preserve"> พร้อมใช้งาน</t>
  </si>
  <si>
    <t xml:space="preserve">  6)ระบบข้อมูลสารสนเทศด้านสุขภาพ</t>
  </si>
  <si>
    <t>พัฒนาระบบคุณภาพข้อมูล ระบบเทคโนโลยี</t>
  </si>
  <si>
    <t>สารสนเทศ และการวิเคราะห์และประเมินผล</t>
  </si>
  <si>
    <t xml:space="preserve">  7)green &amp; clean (บูรณาการร่วมกับ รพ.แม่เมาะ)</t>
  </si>
  <si>
    <t>5.กิจกรรมพี่เลี้ยง โดยมี รพ.สต.บ้านใหม่รัตน์โกสิน/</t>
  </si>
  <si>
    <t>บ้านกอรวก เป็นผู้นำเสนอแนวทางและ กระบวนการ</t>
  </si>
  <si>
    <t>การทำงาน รพ.สต.ติดดาว</t>
  </si>
  <si>
    <t xml:space="preserve"> 7. พัฒนาระบบริการ ใน รพ.สต.ตาม</t>
  </si>
  <si>
    <t xml:space="preserve">มาตรฐาน ได้แก่การบริการในสถานบริการ </t>
  </si>
  <si>
    <t xml:space="preserve">การบริการแพทย์แผนไทย และการบริการในชุมชน </t>
  </si>
  <si>
    <t>8.จัดประชุมให้คำปรึกษา/เป็นพี่เลี้ยง ในการ</t>
  </si>
  <si>
    <t>บูรณาการ ยุทธ.3</t>
  </si>
  <si>
    <t xml:space="preserve">จัดทำผลงาน R2R นวัตกรรม Best Practice </t>
  </si>
  <si>
    <t xml:space="preserve">รพ.สต.ทุกแห่ง </t>
  </si>
  <si>
    <t>9. ออกติดตามเยี่ยมสำรวจเสริมพลัง การพัฒนา</t>
  </si>
  <si>
    <t>รพ.สต.ทุกที่</t>
  </si>
  <si>
    <t>มค.-มีค.62</t>
  </si>
  <si>
    <t xml:space="preserve"> รพ.สต.ตามเกณ์ รพสต.ติดดาวปี 62 ปีละ 2 ครั้ง</t>
  </si>
  <si>
    <t>ที่ละ 10 คน</t>
  </si>
  <si>
    <t>ครบทุกที่</t>
  </si>
  <si>
    <t>ทีมเยี่ยม</t>
  </si>
  <si>
    <t>10.จัดเวทีถอดบทเรียนและแลกเปลี่ยน</t>
  </si>
  <si>
    <t xml:space="preserve">เรียนรู้ระดับอำเภอ </t>
  </si>
  <si>
    <t>หน่วยงาน คปสอ.แม่เมาะ</t>
  </si>
  <si>
    <t xml:space="preserve">รวม </t>
  </si>
  <si>
    <t xml:space="preserve"> - เครื่อง EKG, U/S</t>
  </si>
  <si>
    <t>โดยจัดมีการให้บริการตรวจคลินิก NCD คุณภาพ</t>
  </si>
  <si>
    <t>/งาน  30 คน</t>
  </si>
  <si>
    <t>3.2 อบรมเชิงปฏิบัติการทีมนำคุณภาพ</t>
  </si>
  <si>
    <t>ทีม IS +หน.ฝ่าย</t>
  </si>
  <si>
    <t>เพื่อการพัฒนาต่อเนื่อง สำหรับ QMR,เลขาทีมนำ</t>
  </si>
  <si>
    <t>ผู้ประสานงานคุณภาพ</t>
  </si>
  <si>
    <t>เลขา กกค.RM,PCT</t>
  </si>
  <si>
    <t>3-4 ธ.ค. 61</t>
  </si>
  <si>
    <t>ทีมนำ/หน่วยงาน</t>
  </si>
  <si>
    <t>เม.ย-พ.ค 58</t>
  </si>
  <si>
    <t>(Pre- Accredits)</t>
  </si>
  <si>
    <t>มิ.ย- ก.ค 58</t>
  </si>
  <si>
    <t xml:space="preserve"> (Accredits</t>
  </si>
  <si>
    <t xml:space="preserve">9.1 ขอรับการตรวจเยี่ยม จากสรพ. </t>
  </si>
  <si>
    <t>9.2. การขอรับรอง ตรวจเยี่ยมจาก สพร.</t>
  </si>
  <si>
    <t>9.2 มาตรฐาน LA</t>
  </si>
  <si>
    <t>9.3 มาตรฐานอาหารปลอดภัย</t>
  </si>
  <si>
    <t>9.4 มาตรฐานยาเสพติด</t>
  </si>
  <si>
    <t xml:space="preserve">9.6 มาตรฐานคลินิกทันตกรรมคุณภาพ </t>
  </si>
  <si>
    <t>บูรณาการงานติดตามประเมินผล</t>
  </si>
  <si>
    <t>4.มี 12 กิจกรรม</t>
  </si>
  <si>
    <t xml:space="preserve">     FCT 2 ทีม</t>
  </si>
  <si>
    <t>2ทีม</t>
  </si>
  <si>
    <t>บูรณาการย.2</t>
  </si>
  <si>
    <t xml:space="preserve"> - มี EKG พร้อมในการใช้วินิจฉัยโรค</t>
  </si>
  <si>
    <t>บูรณาการงบสื่อ</t>
  </si>
  <si>
    <t>4.2 อบรมเชิงปฏิบัติการทักษะ</t>
  </si>
  <si>
    <t>4.3 อบรมเชิงปฏิบัติการทำคลอดฉุกเฉิน</t>
  </si>
  <si>
    <t>อุปกรณ์เครื่องมือ</t>
  </si>
  <si>
    <t>เพียงพอ พร้อมใช้</t>
  </si>
  <si>
    <t xml:space="preserve">(รพ.สต.5 แห่ง รพ.แม่เมาะ </t>
  </si>
  <si>
    <t xml:space="preserve"> (เครื่องละ 40,000 บาท)</t>
  </si>
  <si>
    <t xml:space="preserve"> (เครื่องละ 10,000 บาท)</t>
  </si>
  <si>
    <t xml:space="preserve"> (เครื่องละ 900,000 บาท)</t>
  </si>
  <si>
    <t xml:space="preserve"> (เครื่องละ 60,000 บาท)</t>
  </si>
  <si>
    <t xml:space="preserve"> ทางด้านสูติกรรม </t>
  </si>
  <si>
    <t>1.เครื่องฟังเสียงหัวใจทารกในครรภ์ Drop tone</t>
  </si>
  <si>
    <t>2.เครื่องวัดความยาวเด็ก แบบพกพา</t>
  </si>
  <si>
    <t>3.เครื่องอัลตราซาวด์ระบบ 4 D</t>
  </si>
  <si>
    <t xml:space="preserve">4.เครื่องวัดความอิ่มตัวของออกซิเจนของเด็ก </t>
  </si>
  <si>
    <t>MCH</t>
  </si>
  <si>
    <t>บูรณางบสื่อ</t>
  </si>
  <si>
    <t xml:space="preserve"> - ฟื้นฟู CPR </t>
  </si>
  <si>
    <t>พยาบาลวิชาชีพ 50 คน</t>
  </si>
  <si>
    <t>และพนักงานเปล</t>
  </si>
  <si>
    <t>รพ.สต 5 ตำบล</t>
  </si>
  <si>
    <t xml:space="preserve">  - จัดหาวิทยุสื่อสาร(ดำ)</t>
  </si>
  <si>
    <t>1 เครื่อง</t>
  </si>
  <si>
    <t>เพื่อการสื่อสาร</t>
  </si>
  <si>
    <t>ครบถ้วนถูกต้อง</t>
  </si>
  <si>
    <t xml:space="preserve"> -หุ่น CPR ครึ่งตัว </t>
  </si>
  <si>
    <t xml:space="preserve">   1  ตัว</t>
  </si>
  <si>
    <t>จนท.ผ่านการ</t>
  </si>
  <si>
    <t>อบรม ACLS</t>
  </si>
  <si>
    <t>2  ชุด</t>
  </si>
  <si>
    <t xml:space="preserve">  -จัดซื้อSpinal board +head immobilize </t>
  </si>
  <si>
    <t>เพื่อการเคลื่อน</t>
  </si>
  <si>
    <t>ย้ายถูกต้อง</t>
  </si>
  <si>
    <t xml:space="preserve">อัตโนมัติ NIBP ชนิดติดผนัง </t>
  </si>
  <si>
    <t xml:space="preserve"> 4.1เครื่องติดตามการทำงานของหัวใจและสัญญาณชีพ</t>
  </si>
  <si>
    <t xml:space="preserve"> 4.จัดหาอุปกรณ์เพิ่มเติม</t>
  </si>
  <si>
    <t>2  เครื่อง</t>
  </si>
  <si>
    <t>เพื่อเฝ้าติดตามอาการ</t>
  </si>
  <si>
    <t>ผู้ป่วยวิกฤติ</t>
  </si>
  <si>
    <t>การสื่อสารประชาสัมพันธ์กับ TO BE NO 1</t>
  </si>
  <si>
    <t xml:space="preserve"> ECS/ ER คุณภาพ ,มาตรฐานสุขศึกษา</t>
  </si>
  <si>
    <t>คปสอ.แม่เมาะ จังหวัดลำปาง</t>
  </si>
  <si>
    <t xml:space="preserve">ยุทธศาสตร์ที่ 1 ยุทธศาสตร์ด้านส่งเสริมสุขภาพ ป้องกันโรค และคุ้มครองผู้บริโภคเป็นเลิศ (Prevention , Promotion &amp; Protection Excellence) </t>
  </si>
  <si>
    <t>ประเด็น / งาน :  ระบบควบคุมโรคและภัยสุขภาพ</t>
  </si>
  <si>
    <t>1. มีศูนย์ปฏิบัติการภาวะฉุกเฉิน (EOC) และทีมตระหนักรู้สถานการณ์ (SAT)  ที่สามารถปฏิบัติงานได้จริง</t>
  </si>
  <si>
    <t xml:space="preserve">สถานการณ์ / ข้อมูลพื้นฐาน </t>
  </si>
  <si>
    <t xml:space="preserve">-     Event Base   ยังไม่เป็นระบบ   และยังมีการรายงานน้อย </t>
  </si>
  <si>
    <t>-     การส่งรายงานการสอบสวนโรคให้ สสจ.รับทราบยังน้อย</t>
  </si>
  <si>
    <t>-     การสอบสวนโรค รายงานสอบสวนโรคเบื้องต้น รายงานโรคไข้เลือดออกรายแรกของหมู่บ้าน ไม่ครบถ้วน การส่งรายงานการสอบสวนโรคยังน้อย</t>
  </si>
  <si>
    <t xml:space="preserve">-     ส่วนขาดการสอบสวนการระบาด ฉบับสมบูรณ์  การสอบสวนโรคที่มีคุณภาพ(หาแหล่งโรคได้) </t>
  </si>
  <si>
    <t xml:space="preserve">   -     สมาชิกทีมมีการโยกย้ายขาดความต่อเนื่อง</t>
  </si>
  <si>
    <t>1.การพัฒนาศูนย์ปฏิบัติการภาวะฉุกเฉิน (EOC) ระดับอำเภอ</t>
  </si>
  <si>
    <t>1. มีการจัดตั้งศูนย์</t>
  </si>
  <si>
    <t>คณะทำงาน</t>
  </si>
  <si>
    <t>อำเภอแม่เมาะ</t>
  </si>
  <si>
    <t xml:space="preserve">ปฏิบัติการภาวะฉุกเฉิน </t>
  </si>
  <si>
    <t xml:space="preserve"> EOC อำเภอ</t>
  </si>
  <si>
    <t>(EOC) และทีมตระหนัก</t>
  </si>
  <si>
    <t>รู้สถานการณ์ (SAT)</t>
  </si>
  <si>
    <t>2. ทีม SAT รับรู้บทบาท</t>
  </si>
  <si>
    <t>หน้าที่ในการจัดระบบ</t>
  </si>
  <si>
    <t>จัดการภาวะฉุกเฉิน</t>
  </si>
  <si>
    <t>ทุก 2 เดือน</t>
  </si>
  <si>
    <t>แผนอพยพผู้ป่วย</t>
  </si>
  <si>
    <t>4.อบรมบุคลากร ในเรื่องการดูแลผู้บาดเจ็บ</t>
  </si>
  <si>
    <t>5. การซ้อมแผนฯ ระดับ อำเภอ</t>
  </si>
  <si>
    <t>6.ทบทวนคณะทำงานศูนย์อำนวยการความปลอดภัยทางถนน</t>
  </si>
  <si>
    <t>7.บูรณาการข้อมูล 3 ฐาน(สธ ตำรวจ บริษัทกลาง)เกี่ยวกับ</t>
  </si>
  <si>
    <t>8.วิเคราะห์ข้อมูลจุดเสี่ยงและการจัดการจุดเสี่ยง ในพื้นที่</t>
  </si>
  <si>
    <t>9.การสอบสวนสาเหตุการบาดเจ็บและเสียชีวิตจากอุบัติเหตุ</t>
  </si>
  <si>
    <t>10.เข้าร่วมกิจกรรมสื่อสารความเสี่ยงเรื่องความปลอดภัย</t>
  </si>
  <si>
    <t>11.จัดทำป้ายรณรงค์การขับขี่ปลอดภัยในช่วงเทศกาล</t>
  </si>
  <si>
    <t>12.ส่งเสริมกิจกรรมในการดำเนินงานมาตรการชุมชน</t>
  </si>
  <si>
    <r>
      <rPr>
        <u/>
        <sz val="14"/>
        <rFont val="TH SarabunPSK"/>
        <family val="2"/>
      </rPr>
      <t>กิจกรรมที่ 2</t>
    </r>
    <r>
      <rPr>
        <sz val="14"/>
        <rFont val="TH SarabunPSK"/>
        <family val="2"/>
      </rPr>
      <t xml:space="preserve"> มาตรการองค์กรหน่วยงานสาธารณสุข</t>
    </r>
  </si>
  <si>
    <t>คปสอ.........แม่เมาะ............................จังหวัดลำปาง</t>
  </si>
  <si>
    <t>ประเด็น./งาน       การพัฒนาคุณภาพ พชอ.อำเภอแม่เมาะ</t>
  </si>
  <si>
    <t>1.คืนข้อมูล ประสานงานกับหน่วยราชการอื่นๆ</t>
  </si>
  <si>
    <t>คณะกรรมการ พชอ.</t>
  </si>
  <si>
    <t>พชอ.แม่เมาะ</t>
  </si>
  <si>
    <t>21 ท่าน</t>
  </si>
  <si>
    <t>กรรมการเลขานุการ</t>
  </si>
  <si>
    <t xml:space="preserve">เลขานุการ </t>
  </si>
  <si>
    <t>การลดอุบัติเหตุบนถนน</t>
  </si>
  <si>
    <t>15 ท่าน</t>
  </si>
  <si>
    <t>ประธานชมรมครูอำเภอแม่เมาะ รองประธานอนุกรรมการ</t>
  </si>
  <si>
    <t>กรรมการ 14 ท่าน</t>
  </si>
  <si>
    <t>16 ท่าน</t>
  </si>
  <si>
    <t>ผู้ช่วยสาธารณสุขอำเภอแม่เมาะ เลขานุการ</t>
  </si>
  <si>
    <t>นักเรียน รร.มัธยม</t>
  </si>
  <si>
    <t>โรงเรียนมัธยมทุกแห่ง</t>
  </si>
  <si>
    <t>8.นิเทศติดตามการดำเนินงาน FCT จน.2 ทีม</t>
  </si>
  <si>
    <t>เพื่อวางแผนงานการแก้ไขปัญหา อย่างรอบด้าน</t>
  </si>
  <si>
    <t xml:space="preserve"> และมีระบบ</t>
  </si>
  <si>
    <t>2.ประชุมวางแผน ปีละ 2 ครั้งเพื่อรายงานความ</t>
  </si>
  <si>
    <t>ก้าวหน้า</t>
  </si>
  <si>
    <t>3.แต่งตั้งอนุกรรมการ เพื่อทำงาน พร้อมทั้งรายงาน</t>
  </si>
  <si>
    <t>ผลการทำงานให้ประธาน และกรรมการทราบ</t>
  </si>
  <si>
    <t>อนุกรรมการ การลดอุบัติเหตุบนถนน</t>
  </si>
  <si>
    <t>ผู้กำกับการสถานีตำรวจภูธรอำเภอแม่เมาะ ประธานอนุกรรมการ</t>
  </si>
  <si>
    <t>กรรมการ 13 ท่าน</t>
  </si>
  <si>
    <t xml:space="preserve"> ผู้ช่วยสาธารณสุขอำเภอแม่เมาะ เลขานุการ</t>
  </si>
  <si>
    <t xml:space="preserve">วิเคราะห์จุดเสี่ยง </t>
  </si>
  <si>
    <t>1)มีการคืนข้อมูล ประสานงานกับหน่วยราชการอื่นๆ</t>
  </si>
  <si>
    <t>2)ประชุมวางแผน ปีละ 2 ครั้งเพื่อรายงานตวาม</t>
  </si>
  <si>
    <t>อนุกรรมการ การปัญหาวัยรุ่นในสถานศึกษา</t>
  </si>
  <si>
    <t>ผู้อำนวยการวิทยาลัยเทคโนโลยีและการจัดการ กฟผ.แม่เมาะ</t>
  </si>
  <si>
    <t xml:space="preserve">1)เพื่อนใจวัยรุ่นใน </t>
  </si>
  <si>
    <t>2)จิตสังคมบำบัดในโรงเรียน</t>
  </si>
  <si>
    <t>2 สรุปผลงานประจำปี</t>
  </si>
  <si>
    <t>สรุปผลการดำเนินการประจำปี</t>
  </si>
  <si>
    <t>แผนปฏิบัติการภายใต้ประเด็นยุทธศาสตร์ สำนักงานสาธารณสุขจังหวัดลำปาง ประจำปีงบประมาณ 256๒</t>
  </si>
  <si>
    <t>ประเด็นยุทธศาสตร์  ที่ 2 พัฒนาและจัดระบบบริการที่มีคุณภาพมาตรฐาน ครอบคลุม ประชาชนสามารถเข้าถึงบริการได้</t>
  </si>
  <si>
    <t xml:space="preserve">1.การพัฒนาศักยภาพ อสมช. </t>
  </si>
  <si>
    <t>๖๖๗ คน</t>
  </si>
  <si>
    <t>อสม.มีความรู้และทักษะ</t>
  </si>
  <si>
    <t>ปฐมภูมิฯ</t>
  </si>
  <si>
    <t>ตามกลุ่มวัย</t>
  </si>
  <si>
    <t>ในการดูแลประชาชน</t>
  </si>
  <si>
    <t xml:space="preserve"> ดูแลสุขภาพตามกลุ่มวัย</t>
  </si>
  <si>
    <t>อสม.มีความพร้อมในการ</t>
  </si>
  <si>
    <t>ปฏิบัติงานเพื่อประชาชน</t>
  </si>
  <si>
    <r>
      <t xml:space="preserve">เป้าประสงค์.  </t>
    </r>
    <r>
      <rPr>
        <sz val="14"/>
        <color indexed="8"/>
        <rFont val="TH SarabunPSK"/>
        <family val="2"/>
      </rPr>
      <t>ระบบบริการสุขภาพมีมาตรฐานและคุณภาพ</t>
    </r>
  </si>
  <si>
    <r>
      <t xml:space="preserve">กลยุทธ์ </t>
    </r>
    <r>
      <rPr>
        <sz val="14"/>
        <color indexed="8"/>
        <rFont val="TH SarabunPSK"/>
        <family val="2"/>
      </rPr>
      <t xml:space="preserve">พัฒนาคุณภาพมาตรฐานสถานบริการทุกระดับ                </t>
    </r>
    <r>
      <rPr>
        <b/>
        <sz val="14"/>
        <color indexed="8"/>
        <rFont val="TH SarabunPSK"/>
        <family val="2"/>
      </rPr>
      <t xml:space="preserve">                                      </t>
    </r>
  </si>
  <si>
    <r>
      <rPr>
        <b/>
        <sz val="14"/>
        <color indexed="8"/>
        <rFont val="TH SarabunPSK"/>
        <family val="2"/>
      </rPr>
      <t>ตอบสนองต่อตัวชี้วัดหลัก(KPI)</t>
    </r>
    <r>
      <rPr>
        <sz val="14"/>
        <color indexed="8"/>
        <rFont val="TH SarabunPSK"/>
        <family val="2"/>
      </rPr>
      <t xml:space="preserve"> โรงพยาบาลทุกระดับได้รับการรับรองคุณภาพ HA</t>
    </r>
  </si>
  <si>
    <r>
      <t>1.</t>
    </r>
    <r>
      <rPr>
        <sz val="14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>ผู้ป่วยเบาหวานรายใหม่จากกลุ่มเสี่ยงเบาหวาน ไม่เกิน ร้อยละ 2.4</t>
    </r>
  </si>
  <si>
    <r>
      <t>2.</t>
    </r>
    <r>
      <rPr>
        <sz val="14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 xml:space="preserve">ประชากรกลุ่มเสี่ยง และสงสัยป่วยความดันโลหิตสูง ในพื้นที่รับผิดชอบได้รับการวัดความดันโลหิตที่บ้าน  ≥ ร้อยละ 50  </t>
    </r>
  </si>
  <si>
    <r>
      <t>3.</t>
    </r>
    <r>
      <rPr>
        <sz val="14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>ผู้ป่วยโรคเบาหวาน รายใหม่ ลดลง</t>
    </r>
  </si>
  <si>
    <r>
      <t>4.</t>
    </r>
    <r>
      <rPr>
        <sz val="14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>ผู้ป่วยโรคความดันโลหิตสูง รายใหม่ ลดลง</t>
    </r>
  </si>
  <si>
    <r>
      <t>5.</t>
    </r>
    <r>
      <rPr>
        <sz val="14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 xml:space="preserve">ผู้ป่วยโรคเบาหวานควบคุมระดับน้ำตาลได้ ≥ร้อยละ 40  </t>
    </r>
  </si>
  <si>
    <r>
      <t>6.</t>
    </r>
    <r>
      <rPr>
        <sz val="14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 xml:space="preserve">ผู้ป่วยโรคความดันโลหิตสูงควบคุมระดับความดันโลหิตได้ ≥ร้อยละ 50  </t>
    </r>
  </si>
  <si>
    <r>
      <t>7.</t>
    </r>
    <r>
      <rPr>
        <sz val="14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 xml:space="preserve">ผู้ป่วยเบาหวาน ความดันโลหิตสูง ที่ขึ้นทะเบียนได้รับการประเมินโอกาสเสี่ยงต่อโรคหัวใจและหลอดเลือด (CVD Risk) ≥ร้อยละ 85  </t>
    </r>
  </si>
  <si>
    <r>
      <t>8.</t>
    </r>
    <r>
      <rPr>
        <sz val="14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 xml:space="preserve">ผู้ป่วยโรคเบาหวานที่มีค่า FBS ≤ 130 mg% ติดต่อกัน 2 ครั้ง ได้รับการเจาะ HbA1C ร้อยละ 70 </t>
    </r>
  </si>
  <si>
    <r>
      <t>9.</t>
    </r>
    <r>
      <rPr>
        <sz val="14"/>
        <color theme="1"/>
        <rFont val="Times New Roman"/>
        <family val="1"/>
      </rPr>
      <t xml:space="preserve">       </t>
    </r>
    <r>
      <rPr>
        <sz val="14"/>
        <color theme="1"/>
        <rFont val="TH SarabunPSK"/>
        <family val="2"/>
      </rPr>
      <t>ผู้ป่วยโรคเบาหวานสีแดงและสีดำ ได้รับการส่ง COC และเยี่ยมบ้าน ร้อยละ 50</t>
    </r>
  </si>
  <si>
    <t>สรุปโครงการตามแผนปฏิบัติการภายใต้ประเด็นยุทธศาสตร์ คปสอ.แม่เมาะ ประจำปีงบประมาณ พ.ศ.2562</t>
  </si>
  <si>
    <t>รหัสโครงการ</t>
  </si>
  <si>
    <t>ชื่อโครงการ</t>
  </si>
  <si>
    <t>สปสช.</t>
  </si>
  <si>
    <t>สสจ.</t>
  </si>
  <si>
    <t>PPA</t>
  </si>
  <si>
    <t>งบ อื่นๆ</t>
  </si>
  <si>
    <t>020201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</si>
  <si>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</si>
  <si>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</si>
  <si>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</si>
  <si>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</si>
  <si>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</si>
  <si>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</si>
  <si>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</si>
  <si>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</si>
  <si>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</si>
  <si>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</si>
  <si>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รหัสโครงการ.020201       โครงการพัฒนาระบบบริการservice planสาขา โรคNCD...................</t>
  </si>
  <si>
    <t>โครงการพัฒนาระบบบริการservice planสาขา โรคNCD</t>
  </si>
  <si>
    <t>รหัสโครงการ 020202  โครงการส่งเสริมการใช้ยาอย่างสมเหตุผลและการป้องกันและควบคุมการดื้อยาต้านจุลชีพ อำเภอแม่เมาะ</t>
  </si>
  <si>
    <t>โครงการส่งเสริมการใช้ยาอย่างสมเหตุผลและการป้องกันและควบคุมการดื้อยาต้านจุลชีพ อำเภอแม่เมาะ</t>
  </si>
  <si>
    <t>รหัส 020203 โครงการพัฒนาศักยภาพและคุณภาพหน่วยงานอุบัติเหตุและฉุกเฉินEMS คุณภาพ,ECS คุณภาพ,ER  คุณภาพ คปสอ.แม่เมาะ</t>
  </si>
  <si>
    <t xml:space="preserve">2.การพัฒนาระบบส่งต่อระบบ  Thai Refer   </t>
  </si>
  <si>
    <t xml:space="preserve"> - กรณีส่งกลับ ประสานหน่วยงาน IPD ER เตรียมความพร้อม</t>
  </si>
  <si>
    <t xml:space="preserve"> - รับปรึกษา ประสานงาน ระหว่างส่งต่อ (รพ. ลำปาง ,เกาะคา</t>
  </si>
  <si>
    <t xml:space="preserve"> - ติดตามผลการรักษาผู่ป่วยส่งต่อ (รพ. ลำปาง ,เกาะคา</t>
  </si>
  <si>
    <t xml:space="preserve"> - ประสานAdmin ลงไป check ระบบ Thai refer ทั้งในรพ</t>
  </si>
  <si>
    <t xml:space="preserve"> - ประเชิงเชิงปฏิบัติระบบส่งต่อด้วย Thai Refer</t>
  </si>
  <si>
    <t>และ PCC กรณีพบปัญหาในการส่งต่อปรึกษา</t>
  </si>
  <si>
    <t>4.จัดเวทีแลกเปลี่ยนเรียนรู้/ทบทวนการส่งต่อในกลุ่มโรคที่</t>
  </si>
  <si>
    <t xml:space="preserve">สำคัญและพบปัญหาการส่งต่อระหว่าง รพ.ลำปาง รพ.เกาะคา </t>
  </si>
  <si>
    <t>3. พัฒนาศักยภาพผู้ใช้ระบบ Thai Refer</t>
  </si>
  <si>
    <t>ประเมินผลนำแจ้งที่ประชุม คปสอ. ทุกเดือน</t>
  </si>
  <si>
    <t>รหัสโครงการ 020204 โครงการพัฒนาระบบบริการสุขภาพตามService Planสาขาสูติกรรมและทารกแรกเกิด คปสอ.แม่เมาะ</t>
  </si>
  <si>
    <t>โครงการพัฒนาระบบบริการสุขภาพตามService Planสาขาสูติกรรมและทารกแรกเกิด คปสอ.แม่เมาะ</t>
  </si>
  <si>
    <t>โครงการพัฒนาศักยภาพและคุณภาพหน่วยงานอุบัติเหตุและฉุกเฉินEMS คุณภาพ,ECS คุณภาพ,ER  คุณภาพ คปสอ.แม่เมาะ</t>
  </si>
  <si>
    <t>รหัสโครงการ 020205  โครงการพัฒนาระบบการจัดบริการเยี่ยมติดตามเชิงรุกโดยทีมหมอครอบครัว (FCT)และศูนย์ COC คปสอ.แม่เมาะ</t>
  </si>
  <si>
    <t>โครงการพัฒนาระบบการจัดบริการเยี่ยมติดตามเชิงรุกโดยทีมหมอครอบครัว (FCT)และศูนย์ COC คปสอ.แม่เมาะ</t>
  </si>
  <si>
    <t>020206   โครงการพัฒนาคุณภาพมาตรฐาน HA และมาตรฐานบริการเฉพาะด้าน</t>
  </si>
  <si>
    <t xml:space="preserve"> - รับการประเมินจากทีมจังหวัด/ องค์กรภายนอก</t>
  </si>
  <si>
    <t xml:space="preserve"> -การสอบเทียบเครื่องมือที่มีผลกระทบต่อคุณภาพ</t>
  </si>
  <si>
    <t>9. รับการประเมินมาตรฐานเฉพาะด้าน HA</t>
  </si>
  <si>
    <t>โครงการพัฒนาคุณภาพมาตรฐาน HA และมาตรฐานบริการเฉพาะด้าน</t>
  </si>
  <si>
    <t xml:space="preserve"> 020207 โครงการจัดตั้งเครือข่ายบริการปฐมภูมิ (primary care cluster) อำเภอแม่เมาะ</t>
  </si>
  <si>
    <t>โครงการจัดตั้งเครือข่ายบริการปฐมภูมิ (primary care cluster) อำเภอแม่เมาะ</t>
  </si>
  <si>
    <t>รหัสโครงการ…020208 โครงการพัฒนาโรงพยาบาลส่งเสริมสุขภาพตำบล(รพ.สต.ติดดาว) อ.แม่เมาะ</t>
  </si>
  <si>
    <t>โครงการพัฒนาโรงพยาบาลส่งเสริมสุขภาพตำบล(รพ.สต.ติดดาว) อ.แม่เมาะ</t>
  </si>
  <si>
    <t>โครงการพัฒนาระบบการตอบโต้ภาวะฉุกเฉินและภัยสุขภาพ</t>
  </si>
  <si>
    <t>020209 โครงการพัฒนาระบบการตอบโต้ภาวะฉุกเฉินและภัยสุขภาพ</t>
  </si>
  <si>
    <t>ตัวชี้วัดและเป้าหมายของกสธ. : พชอ.คุณภาพ</t>
  </si>
  <si>
    <t>เป้าหมายจังหวัดลำปาง : พชอ.คุณภาพ</t>
  </si>
  <si>
    <t>รหัส 020210 โครงการพัฒนางาน พชอ.แม่เมาะ</t>
  </si>
  <si>
    <t xml:space="preserve"> โครงการพัฒนางาน พชอ.แม่เมาะ</t>
  </si>
  <si>
    <t>รหัสโครงการ..020211 โครงการพัฒนา อสมช. ตามกลุ่มวัย คปสอ.แม่เมาะ</t>
  </si>
  <si>
    <t>โครงการพัฒนา อสมช. ตามกลุ่มวัย คปสอ.แม่เมาะ</t>
  </si>
  <si>
    <t>2 ครั้ง</t>
  </si>
  <si>
    <t>ทุกเหตุการณ์</t>
  </si>
  <si>
    <t xml:space="preserve"> 1.1 ทบทวนผังโครงสร้างระบบบัญชาเหตุการณ์ และคำสั่งแต่งตั้ง </t>
  </si>
  <si>
    <t>บทบาทหน้าที่คณะกรรมการ EOC</t>
  </si>
  <si>
    <t xml:space="preserve"> 1.2  จัดตั้งศูนย์ปฏิบัติการและทีมICS ระดับอำเภอ </t>
  </si>
  <si>
    <t xml:space="preserve">1.3  จัดทำแผนปฏิบัติการตอบโต้ภาวะฉุกเฉินทางสาธารณสุข </t>
  </si>
  <si>
    <t>(Incident Action Plan: IAP)</t>
  </si>
  <si>
    <t>ตามเกณฑ์ที่กำหนด ในมาตรฐาน</t>
  </si>
  <si>
    <t xml:space="preserve"> 1.4 ผลักดันโรค/ภัยสุขภาพที่เป็นปัญหาของพื้นที่ ขับเคลื่อน</t>
  </si>
  <si>
    <t>การดำเนินงานโดย พชอ.</t>
  </si>
  <si>
    <t>1.6  ประชุมคณะทำงาน EOC ระดับอำเภอปีละ2 ครั้ง</t>
  </si>
  <si>
    <t xml:space="preserve">1.7  สำรวจและจัดเตรียมแบบรายงาน วัสดุ อุปกรณ์ เวชภัณฑ์ </t>
  </si>
  <si>
    <t xml:space="preserve">1.5 สร้างเครือข่ายในการเฝ้าระวัง ป้องกันควบคุมโรคและภัยสุขภาพ </t>
  </si>
  <si>
    <t>ระยะก่อนเกิด</t>
  </si>
  <si>
    <t>ระยะเผชิญเหตุ</t>
  </si>
  <si>
    <t>และเตรียมความพร้อมในการให้บริการในพื้นที่</t>
  </si>
  <si>
    <t>ผลการปฏิบัติงานป้องกันโรคและภัยที่เกิดจากภาวะฉุกเฉินเสนอผู้บริหาร</t>
  </si>
  <si>
    <t>ระยะหลังเผชิญเหตุ</t>
  </si>
  <si>
    <t>ที่ประสบภาวะฉุกเฉินเสริม กรณีบริการสาธารณสุขไม่เพียงพอ</t>
  </si>
  <si>
    <t>ความเสี่ยงการเกิดเหตุการณ์ซ้ำ</t>
  </si>
  <si>
    <t>1ครั้ง</t>
  </si>
  <si>
    <t>1.8 ประชุมซ้อมแผนตอบโต้ภาวะฉุกเฉินทางสาธารณสุขโดยใช้โครงสร้าง</t>
  </si>
  <si>
    <t xml:space="preserve"> ICS  เพื่อซักซ้อมความเข้าใจ</t>
  </si>
  <si>
    <t>มีการตอบโต้ภาวะฉุกเฉิน</t>
  </si>
  <si>
    <t>และสามารถจัดการ</t>
  </si>
  <si>
    <t>กับเหตุการณ์</t>
  </si>
  <si>
    <t>ที่เกิดขึ้นได้อย่าง</t>
  </si>
  <si>
    <t>มีประสิทธิภาพ</t>
  </si>
  <si>
    <t>และเฝ้าระวังโรค</t>
  </si>
  <si>
    <t>และภัยสุขภาพ</t>
  </si>
  <si>
    <t>3.มีการเตรียมความพร้อม</t>
  </si>
  <si>
    <t>มีการฟื้นฟูและลดผล</t>
  </si>
  <si>
    <t>กระทบจากสถานการณ์</t>
  </si>
  <si>
    <t>การถอดบทเรียน</t>
  </si>
  <si>
    <t>การดำเนินงานต่อไป</t>
  </si>
  <si>
    <t>เพื่อการวางแผน</t>
  </si>
  <si>
    <t xml:space="preserve">1.10. ประชุม war room จัดตั้งศูนย์ตอบโต้ภาวะฉุกเฉินทางด้านสาธารณสุข </t>
  </si>
  <si>
    <t>1.11  จัดทีมปฏิบัติการเพื่อให้บริการในกรณีเผชิญเหตุและตอบโต้ภาวะฉุกเฉิน</t>
  </si>
  <si>
    <t xml:space="preserve">1.12 ดำเนินการตอบโต้ที่เกิดขึ้นตามแผน เตรียมความพร้อมรับมือภาวะฉุกเฉิน </t>
  </si>
  <si>
    <t>1.13 วิเคราะห์สถานการณ์/สำรวจประเมินความเสียหายสรุปรายงาน</t>
  </si>
  <si>
    <t>1,14. จัดหน่วยบริการสาธารณสุขเคลื่อนที่ปฏิบัติงานช่วยเหลือประชาชน</t>
  </si>
  <si>
    <t xml:space="preserve"> 1.15. วิเคราะห์สถานการณ์/สำรวจประเมินความเสียหาย วิเคราะห์</t>
  </si>
  <si>
    <t xml:space="preserve">1.16.  ถอดบทเรียนการตอบโต้ภาวะฉุกเฉินด้านการแพทย์และสาธารณสุข </t>
  </si>
  <si>
    <t xml:space="preserve"> - พัฒนาศักยภาพเจ้าหน้าที่ อบรมทางระบาดวิทยา</t>
  </si>
  <si>
    <t xml:space="preserve"> - พัฒนาศักยภาพของทีม EMS โดยจัดอบรมและฟื้นฟูทักษะความรู้</t>
  </si>
  <si>
    <t xml:space="preserve">3. พัฒนาเครื่องมือ อุปกรณ์ เทคโนโลยีสารสนเทศต่าง ๆ รวมถึงระบบการทำงานและแผนรองรับสถานการณ์ฉุกเฉินด้านโรคติดต่อในภาวะฉุกเฉินให้มีประสิทธิภาพ
</t>
  </si>
  <si>
    <t>และวิเคราะห์สถานการณ์และวิเคราะห์ความเสี่ยงอย่างต่อเนื่อง</t>
  </si>
  <si>
    <t xml:space="preserve"> - พัฒนาศักยภาพทีมตระหนักรู้สถานการณ์ SAT เพื่อติดตามประเมิน</t>
  </si>
  <si>
    <t xml:space="preserve"> ซ้อมแผน อุบัติเหตุประจำปี </t>
  </si>
  <si>
    <t xml:space="preserve">ซ้อมแผนบนโต๊ะโรคและภัยสุขภาพ </t>
  </si>
  <si>
    <t>บุคลากร</t>
  </si>
  <si>
    <t>มีองค์ความรู้</t>
  </si>
  <si>
    <t>และมีความพร้อม</t>
  </si>
  <si>
    <t>ในการปฏิบัติงาน</t>
  </si>
  <si>
    <t xml:space="preserve">มีอุปกรณ์ เครื่องมือ </t>
  </si>
  <si>
    <t>พร้อมใช้</t>
  </si>
  <si>
    <t>ทำงานและแผนรองรับสถานการณ์ฉุกเฉิน</t>
  </si>
  <si>
    <t>2. พัฒนาศักยภาพบุคลากรให้มีความพร้อมในการปฏิบัติงานEOC</t>
  </si>
  <si>
    <t>บุรณาการกับงานอุบัติเหตุ</t>
  </si>
  <si>
    <t xml:space="preserve"> * แนวทางการรายงาน</t>
  </si>
  <si>
    <t xml:space="preserve"> - องค์การบริหารส่วนท้องถิ่นในการสนับสนุนการควบคุมโรคเช่นไข้เลือดออกโดยการใช้สารเคมี </t>
  </si>
  <si>
    <t xml:space="preserve"> - เครือข่ายสถานศึกษาในเขตอ.แม่เมาะ ในการเฝ้าระวังป้องกันและควบคุมโรคติดต่อ</t>
  </si>
  <si>
    <t xml:space="preserve"> - Standing Order for Pre term Labour</t>
  </si>
  <si>
    <t xml:space="preserve"> &amp; Treatment</t>
  </si>
  <si>
    <t xml:space="preserve"> -  Standing Order for PIH Investigation</t>
  </si>
  <si>
    <t xml:space="preserve"> - Standing Order for PPH Investigation </t>
  </si>
  <si>
    <t>&amp; Treatment</t>
  </si>
  <si>
    <t xml:space="preserve">  - แนวทางการดูแลหญิงตั้งครรภ์ที่มี</t>
  </si>
  <si>
    <t xml:space="preserve"> - แนวทางการเฝ้าระวังภาวะ Birth Asphyxia </t>
  </si>
  <si>
    <t xml:space="preserve">  - แนวทางการดูแลแม่คลอดที่มีภาวะ</t>
  </si>
  <si>
    <t>1.ทบทวนเกณฑ์ประเมินความเสี่ยง</t>
  </si>
  <si>
    <t>2.ทบทวนแนวทางปฏิบัติทั้งมารดาและทารก</t>
  </si>
  <si>
    <t xml:space="preserve">  - เกณฑ์การรายงานแพทย์การดูแลหญิงตั้ง</t>
  </si>
  <si>
    <t>3) มารดาตกเลือด</t>
  </si>
  <si>
    <t>3.เตรียมความพร้อมวัสดุ/ อุปกรณ์ /สารน้ำ ยา /</t>
  </si>
  <si>
    <t xml:space="preserve">  - เตรียมความพร้อมอุปกรณ์เครื่องมือ</t>
  </si>
  <si>
    <t>เพื่อประเมินความก้าวหน้าของการคลอด</t>
  </si>
  <si>
    <t>ที่มีภาวะเสี่ยงหรือเมื่อเกิดภาวะแทรกซ้อน</t>
  </si>
  <si>
    <t xml:space="preserve">  - มีการใช้ Partograph  /แบบประเมิน EFM </t>
  </si>
  <si>
    <t xml:space="preserve"> - ประสานงานรพสต.ในการจัดเตรียมรถ รับส่งต่อ</t>
  </si>
  <si>
    <t>หญิง Preg ใกล้คลอด</t>
  </si>
  <si>
    <t xml:space="preserve"> - จัดระบบการส่งต่อ Fast tract กรณีฉุกเฉินผู้คลอด </t>
  </si>
  <si>
    <t xml:space="preserve"> - จัดเตรียม Set BBA พร้อมใช้ทุกหน่วยงาน</t>
  </si>
  <si>
    <t xml:space="preserve"> 2.1 การป้องกันการเกิด Birth Before Admit</t>
  </si>
  <si>
    <t>2.2 แนวทางการดูแลในขณะคลอดของมารดา</t>
  </si>
  <si>
    <t>และทวนสอบความเข้าใจก่อนกลับบ้าน</t>
  </si>
  <si>
    <t>มีการจัดนมและไข่ ให้แม่หลังคลอดในโรงพยาบาล</t>
  </si>
  <si>
    <t xml:space="preserve"> - มี (Early bonding) นานอย่างน้อย 1 ชั่วโมง</t>
  </si>
  <si>
    <t>ชมรมนมแม่ในพื้นที่และแพทย์แผนไทย</t>
  </si>
  <si>
    <t xml:space="preserve"> (ติดตามเยี่ยมหญิงหลังคลอโดยมอค.,อสม.นมแม่,</t>
  </si>
  <si>
    <t xml:space="preserve"> -  มีการ Conference case BBA เพื่อทบทวน /</t>
  </si>
  <si>
    <t>แก้ไขปัญหา กรณี มี Case</t>
  </si>
  <si>
    <t>ธ.ค. 61-ก.ย62</t>
  </si>
  <si>
    <t>PP&amp;Pย.1</t>
  </si>
  <si>
    <t xml:space="preserve"> * SAT Teamหัวหน้าทีม คือผู้ช่วยสาธารณสุขอ.แม่เมาะ (กฤติยพงษ์)</t>
  </si>
  <si>
    <t>กรณีอุบัติเหตุ หัวหน้าทีม คือหัวหน้างานห้องอุบัติเหตุฉุกเฉิน  (นุจรี)</t>
  </si>
  <si>
    <t>กรณีโรคติดต่อ หัวหน้าทีม คือ (เทอดพงษ์ )</t>
  </si>
  <si>
    <t>กรณีสาธารณภัยหัวหน้าทีม คือ (วรพจน์)</t>
  </si>
  <si>
    <t>กรณีเข้าเกณฑ์ DCIR</t>
  </si>
  <si>
    <t xml:space="preserve"> รายงานสาธารณสุขอำเภอ / ผอ.รพ ภายใน 120 นาทีหลังทราบข่าว</t>
  </si>
  <si>
    <t>กรณีเข้าเกณฑ์ DCIR....รายงาน สาธารณสุขอำเภอ/ผู้อำนวยการโรงพยาบาล….ภายใน …30...นาที</t>
  </si>
  <si>
    <t>กรณีโรคเฝ้าระวังรายงาน ใคร กลุ่มเวชฯ/ทีม SRRT อำเภอ /สสจ./สคร  เบอร์โทรศัพท์หน่วยงาน /กลุ่มไลน์ SRRT/ภายใน 7 วัน</t>
  </si>
  <si>
    <r>
      <t xml:space="preserve"> กรณีโรคติดต่ออันตราย ได้แก่ โรค…โรคติดต่ออันตรายตามประกาศฯและโรคอุบัติใหม่ทุกโรค.รายงานใคร  กลุ่มเวชฯ/ทีม SRRT อำเภอ/สสจ./สคร.  </t>
    </r>
    <r>
      <rPr>
        <u/>
        <sz val="14"/>
        <rFont val="TH SarabunPSK"/>
        <family val="2"/>
      </rPr>
      <t>กลุ่มไลน์ SRRT/หมายเลขโทรศัพท์ติดต่อหน่วยงาน</t>
    </r>
    <r>
      <rPr>
        <sz val="14"/>
        <rFont val="TH SarabunPSK"/>
        <family val="2"/>
      </rPr>
      <t xml:space="preserve"> ภายใน 3 ชม</t>
    </r>
  </si>
  <si>
    <r>
      <t xml:space="preserve">กรณีโรคระบาด รายงาน กลุ่มเวชฯ/ทีม SRRT อำเภอ/สสจ./สคร.มีช่องทาง </t>
    </r>
    <r>
      <rPr>
        <u/>
        <sz val="14"/>
        <rFont val="TH SarabunPSK"/>
        <family val="2"/>
      </rPr>
      <t>กลุ่มไลน์ SRRT หมายเลขโทรศัพท์ติดต่อหน่วยงาน ภายใน 24  ชม</t>
    </r>
  </si>
  <si>
    <t xml:space="preserve"> 1.9 จัดทำแนวทางการรายงานและข้อมูลการเฝ้าระวังโรค</t>
  </si>
  <si>
    <t>ณ๋</t>
  </si>
  <si>
    <t>บูรณาการร่วมกับ SRRT</t>
  </si>
  <si>
    <t>กลุ่มสงสัยป่วย</t>
  </si>
  <si>
    <t>บูรณาการย1</t>
  </si>
  <si>
    <t>ม.ค - มิ.ย</t>
  </si>
  <si>
    <t>ปฐมภูมิ</t>
  </si>
  <si>
    <t xml:space="preserve"> - ประเมินความรอบรู้ด้านสุขภาพเพื่อวิเคราะห์ส่วนขาด</t>
  </si>
  <si>
    <t xml:space="preserve"> / รพ.สต.</t>
  </si>
  <si>
    <t>ของกลุ่มเป้าหมาย</t>
  </si>
  <si>
    <t xml:space="preserve">  - จัดกิจกรรมการเรียนรู้แบบมีส่วนร่วมเพื่อการ</t>
  </si>
  <si>
    <t xml:space="preserve">     ปรับเปลี่ยนพฤติกรรม  </t>
  </si>
  <si>
    <t xml:space="preserve">  - กิจกรรมทบทวนตนเอง (ประเมินและวิเคราะห์พฤติกรรม</t>
  </si>
  <si>
    <t xml:space="preserve">    ตนเองด้วยแบบประเมิน HL ก่อน</t>
  </si>
  <si>
    <t xml:space="preserve">  - กิจกรรมสร้างแรงจูงใจและกำหนดเป้าหมาย   (กำหนด</t>
  </si>
  <si>
    <t>เป้าหมายเชิงพฤติกรรมอย่างน้อย 1 พฤติกรรมและผลลัพธ์)</t>
  </si>
  <si>
    <t xml:space="preserve">  - กิจกรรมส่งเสริม ความรู้และทักษะที่จำเป็นในการ</t>
  </si>
  <si>
    <t>เปลี่ยนแปลงพฤติกรรมของกลุ่มเป้าหมายโดยใช้เครื่องมือ</t>
  </si>
  <si>
    <t>แบบสอบถาม HL  แบบประเมินระดับการเปลี่ยนแปลง</t>
  </si>
  <si>
    <t>พฤติกรรมและประเมินความพร้อมในการปรับเปลียน)</t>
  </si>
  <si>
    <t>กลุ่มป่วย</t>
  </si>
  <si>
    <t>2.คัดแยกผู้ป่วยโดยใช้ปิงปอง 7 สี ผู้ป่วยที่ควบคุมได้ดี</t>
  </si>
  <si>
    <t>อัตราผู้ป่วยรับยารพ.สต.</t>
  </si>
  <si>
    <t xml:space="preserve"> สีเขียว สีเหลือง ส่งรับยารพ.สต.และปฐมภูมิหมู่บ้าน</t>
  </si>
  <si>
    <t xml:space="preserve">ร้อยละ 60 </t>
  </si>
  <si>
    <t>กลุ่มสีส้มที่รับยารพ.สต. นัดเข้าคลินิก intensive care</t>
  </si>
  <si>
    <t>poor control ในรพ.สต.ตามกิจกรรม NCD คุณภาพ</t>
  </si>
  <si>
    <t>3.จัดระบบดูแลผู้ป่วยตาม NCD คุณภาพ แยกกลุ่มสีส้ม</t>
  </si>
  <si>
    <t>สีส้ม 265 ราย</t>
  </si>
  <si>
    <t>ธ.ค.61-ก.ย.62</t>
  </si>
  <si>
    <t>CM DM,HT,CKD</t>
  </si>
  <si>
    <t xml:space="preserve"> สีแดง ส่งเข้าคลินิกผู้ป่วย intensive care ทุกวัน จันทร์</t>
  </si>
  <si>
    <t xml:space="preserve">สีแดง 183 ราย </t>
  </si>
  <si>
    <t>แพทย์</t>
  </si>
  <si>
    <t xml:space="preserve">และ พุธ วันละ 56 ราย นัดเข้าคลินิก เดือนละ 1 ครั้ง </t>
  </si>
  <si>
    <t>รวม 448 ราย</t>
  </si>
  <si>
    <t>เภสัชกร</t>
  </si>
  <si>
    <t>โภชนากร</t>
  </si>
  <si>
    <t>maneger ,พยาบาล CM DM,HT,CKD เภสัชกร โภชนากร</t>
  </si>
  <si>
    <t xml:space="preserve">แพทย์แผนไทย </t>
  </si>
  <si>
    <t>กิจกรรมในคลินิก</t>
  </si>
  <si>
    <t xml:space="preserve"> -พยาบาล CM DM,HT,CKD คัดกรองค้นหาปัญหาผู้ป่วย</t>
  </si>
  <si>
    <t>ประเมินผู้ป่วย ให้คำปรึกษาตามปัญหาที่พบ</t>
  </si>
  <si>
    <t xml:space="preserve"> -เภสัชกร ประเมินการใช้ยา ให้คำปรึกษาการใช้ยา </t>
  </si>
  <si>
    <t>รายงานผลการใช้ยาของผู้ป่วย แก่แพทย์</t>
  </si>
  <si>
    <t xml:space="preserve"> -โภชนากร ประเมินแคลอรี ประเภทอาหารที่ควรได้รับ</t>
  </si>
  <si>
    <t xml:space="preserve">ต่อวัน ตามบริบทของผู้ป่วย </t>
  </si>
  <si>
    <t xml:space="preserve"> -แพทย์แผนไทย การนวดเท้า การใช้สมุนไพรที่เหมาะสม</t>
  </si>
  <si>
    <t xml:space="preserve"> -แพทย์ system maneger หรือ แพทย์ประจำคลินิก</t>
  </si>
  <si>
    <t>ปรับแผนการรักษาตามปัญหาผู้ป่วยแต่ละราย</t>
  </si>
  <si>
    <t xml:space="preserve"> -SMBG,SMBP 7 วัน สอนการใช้ตรวจน้ำตาลในเลือด</t>
  </si>
  <si>
    <t>โดยเทคนิคการแพทย์ สอนการวัดความดันโดยพยาบาล</t>
  </si>
  <si>
    <t xml:space="preserve"> - นัดติดตามประเมินผล 1 เดือน</t>
  </si>
  <si>
    <t xml:space="preserve"> -ส่งเยี่ยมบ้านในโปรแกรม thai COC</t>
  </si>
  <si>
    <r>
      <t xml:space="preserve"> </t>
    </r>
    <r>
      <rPr>
        <u/>
        <sz val="14"/>
        <color theme="1"/>
        <rFont val="TH SarabunPSK"/>
        <family val="2"/>
      </rPr>
      <t>clinic poor control ในรพ.สต.</t>
    </r>
  </si>
  <si>
    <t xml:space="preserve">ช่วงเช้ากิจกรรมในคลินิก ประเมินปัญหาประเมินแคลลอรี </t>
  </si>
  <si>
    <t>พบสหวิชาชีพตามปัญหา  ปรับเปลี่ยนพฤติกรรม</t>
  </si>
  <si>
    <t xml:space="preserve">ช่วงบ่ายติดตามเยี่ยมบ้าน </t>
  </si>
  <si>
    <t xml:space="preserve"> -รพ.สต.สบป้าด ทุกวันศุกร์ ทื่ 4 ของเดือน </t>
  </si>
  <si>
    <t xml:space="preserve">FCT team 2 </t>
  </si>
  <si>
    <t xml:space="preserve">ผู้รับผิดชอบ มอค.สบป้าด และ FCT team 2 </t>
  </si>
  <si>
    <t>HT18,DM11</t>
  </si>
  <si>
    <t>มอค.สบป้าด</t>
  </si>
  <si>
    <t xml:space="preserve"> -รพ.สต.ใหม่รัตน์โกสินทร์ ทุกวันศุกร์ที่ 3 ของเดือน</t>
  </si>
  <si>
    <t xml:space="preserve">FCT team 1 </t>
  </si>
  <si>
    <t xml:space="preserve">ผู้รับผิดชอบ มอค.บ้านใหม่ฯ และ FCT team 1 </t>
  </si>
  <si>
    <t>HT11,DM17</t>
  </si>
  <si>
    <t>มอค.บ้านใหม่</t>
  </si>
  <si>
    <t xml:space="preserve"> -รพ.สต.กอรวก ทุกวันอังคารที่ 1 ของเดือน</t>
  </si>
  <si>
    <t xml:space="preserve">ผู้รับผิดชอบ มอค.กอรวก และ FCT team 1 </t>
  </si>
  <si>
    <t>HT9,DM16</t>
  </si>
  <si>
    <t xml:space="preserve"> มอค.กอรวก</t>
  </si>
  <si>
    <t xml:space="preserve"> -รพ.สต.บ้านทาน ทุกวันอังคารที่ 1 ของเดือน</t>
  </si>
  <si>
    <t xml:space="preserve">ผู้รับผิดชอบ มอค.บ้านทาน และ FCT team 1 </t>
  </si>
  <si>
    <t>HT20,DM8</t>
  </si>
  <si>
    <t xml:space="preserve"> มอค.บ้านทาน</t>
  </si>
  <si>
    <t xml:space="preserve"> -รพ.สต.ท่าสี ทุกวันศุกร์ที่ 2 ของเดือน</t>
  </si>
  <si>
    <t xml:space="preserve">ผู้รับผิดชอบ มอค.ท่าสี และ FCT team 2 </t>
  </si>
  <si>
    <t>HT3,DM18</t>
  </si>
  <si>
    <t>มอค.ท่าสี</t>
  </si>
  <si>
    <t xml:space="preserve"> -ทุกรพ.สต.สรุปผลการปฏิบัติงาน เป็น one page </t>
  </si>
  <si>
    <t>รายงาน คปสอ. ทุกเดือน</t>
  </si>
  <si>
    <t>อัตราผู้ป่วยเบาหวานควบ</t>
  </si>
  <si>
    <t>ควบคุมได้ส่งตรวจ HbA1C</t>
  </si>
  <si>
    <t xml:space="preserve">ร้อยละ 70 </t>
  </si>
  <si>
    <t xml:space="preserve"> HA National Forumครั้งที่  20 </t>
  </si>
  <si>
    <t>รหัสโครงการ..020212 โครงการพัฒนาคุณภาพชีวิตอำเภอแม่เมาะ จังหวัดลำปาง</t>
  </si>
  <si>
    <t xml:space="preserve"> -ทบทวนทะเบียนผู้ป่วย โรคเบาหวานและAsthma ให้เป็นปัจจุบัน</t>
  </si>
  <si>
    <t>ทุก 3 เดือน</t>
  </si>
  <si>
    <t>พย 61,กพ62</t>
  </si>
  <si>
    <t>พ.ค 62</t>
  </si>
  <si>
    <t xml:space="preserve">   - เพิ่มการบันทึกเวลาการเกิดบาดแผลและรายละเอียดของบาดแผล</t>
  </si>
  <si>
    <t>พยาบาล ER</t>
  </si>
  <si>
    <t xml:space="preserve">  4) สุ่ม Audit การใช้ยาให้สอดคล้องกับแนว</t>
  </si>
  <si>
    <t xml:space="preserve">       - ทบทวน Case  ที่มีการสั่งใช้ยาไม่สมเหตุผล</t>
  </si>
  <si>
    <t xml:space="preserve">          4 ครั้ง</t>
  </si>
  <si>
    <t>ม.ค  ,มึ.ค</t>
  </si>
  <si>
    <t>พ.ค ,ก.ค 62</t>
  </si>
  <si>
    <t xml:space="preserve">  - วิเคราะห์และคืนข้อมูลผ่าน MSO</t>
  </si>
  <si>
    <t>PTC ,PCT</t>
  </si>
  <si>
    <t xml:space="preserve"> ก. ยาในผู้ป่วยกลุ่มโรค</t>
  </si>
  <si>
    <t>เรื้อรัง  โรคเบาหวาน</t>
  </si>
  <si>
    <t xml:space="preserve">โรคความดันโลหิตสูง, </t>
  </si>
  <si>
    <t>CKD, ,Asthma</t>
  </si>
  <si>
    <t xml:space="preserve">  4) ประชาสัมพันธ์การนำยาเดิมมาทุกครั้งและนับยาคงเหลือ</t>
  </si>
  <si>
    <t>มีระบบ Medication Reconcilliation</t>
  </si>
  <si>
    <t xml:space="preserve">ผู้ป่วยโรคเรื้อรัง </t>
  </si>
  <si>
    <t>กย62</t>
  </si>
  <si>
    <t xml:space="preserve">      - แนะนำให้ผู้ป่วยนับยาคงเหลือด้วยตนเองก่อนมารับบริการ</t>
  </si>
  <si>
    <t>คลินิก NCD</t>
  </si>
  <si>
    <t>งานNCD</t>
  </si>
  <si>
    <t xml:space="preserve">      - ซักประวัติและตรวจสอบยาคงเหลือ</t>
  </si>
  <si>
    <t xml:space="preserve">ทีมCOC ,FCT </t>
  </si>
  <si>
    <t>กลุ่มโรคเรื้อรัง</t>
  </si>
  <si>
    <t xml:space="preserve">    - ติดตามปัญหาการใช้ยาปฏิชีวนะและยาอันตรายในครัวเรือน</t>
  </si>
  <si>
    <t xml:space="preserve">    - ปัญหาการยาสเตียรอยด์</t>
  </si>
  <si>
    <t>URI ,AD ,FTW</t>
  </si>
  <si>
    <t>โรคเรื้อรัง</t>
  </si>
  <si>
    <t xml:space="preserve"> พย. 61 -</t>
  </si>
  <si>
    <t>กย 62</t>
  </si>
  <si>
    <t>เจ้าหน้าที่</t>
  </si>
  <si>
    <t>ธค 61</t>
  </si>
  <si>
    <t>0PD IPD ER</t>
  </si>
  <si>
    <t>มีค. พค62</t>
  </si>
  <si>
    <t xml:space="preserve">     -จัดทำแนวทางการใช้ยาปฏิชีวนะใน 4 กลุ่มโรคในรูปแบบ</t>
  </si>
  <si>
    <t>แนวทางการสั่งใช้ยาแบบภาพพลิกตั้งโต๊ะสำหรับห้องตรวจ /ER</t>
  </si>
  <si>
    <t>พย. 61,</t>
  </si>
  <si>
    <t>พ.ค ,ก.ค,</t>
  </si>
  <si>
    <t>ก.ย 62</t>
  </si>
  <si>
    <t xml:space="preserve">     กำหนดให้มี RDU Doctor , RDU Pharmacist ,RDU Nurse </t>
  </si>
  <si>
    <t>และ RDU Lab ขับเคลื่อนงาน RDU</t>
  </si>
  <si>
    <t>ทุกสิ้นไตรมาส</t>
  </si>
  <si>
    <t>ธค.61,มีค.62</t>
  </si>
  <si>
    <t>มิย.62,สค62</t>
  </si>
  <si>
    <t xml:space="preserve"> -  คืนข้อมูลการสั่งใช้ยาที่ไม่เหมาะสม ให้ผู้สั่งใช้ยารายบุคคล</t>
  </si>
  <si>
    <t>พย 61-กย62</t>
  </si>
  <si>
    <t xml:space="preserve"> จุดเน้น RDU คบส.โดยมีเภสัชกรผู้รับผิดชอบแต่ละ รพสต.</t>
  </si>
  <si>
    <t xml:space="preserve">    - สุ่มสำรวจและติดตามปัญหากร้านชำจำหน่ายปฏิชีวนะและ</t>
  </si>
  <si>
    <t>อันตราย</t>
  </si>
  <si>
    <t xml:space="preserve">    - การดำเนินงานการห้ามจำหน่ายยาปฏิชีวนะและสเตียรอยด์</t>
  </si>
  <si>
    <t>ในชุมชน  (บูรณาการกิจกรรมร่วมกับงาน คบส.)</t>
  </si>
  <si>
    <t>020212</t>
  </si>
  <si>
    <t>โครงการพัฒนาคุณภาพชีวิตอำเภอแม่เมาะ</t>
  </si>
  <si>
    <t>3.พัฒนา พชต.</t>
  </si>
  <si>
    <t>คณะกรรมการ พชต.</t>
  </si>
  <si>
    <t xml:space="preserve"> และมีระบบ ทุกตำบล ปีละ 3 ครั้ง</t>
  </si>
  <si>
    <t>2.ประชุมวางแผน ครั้งเพื่อรายงานความ</t>
  </si>
  <si>
    <t>สสจ</t>
  </si>
  <si>
    <t>๒.การประชุมอนุกรรมการพัฒนาคุณภาพชีวิตระดับอำเภอ</t>
  </si>
  <si>
    <t>1.การประชุมคณะกรรมการพัฒนาคุณภาพชีวิตระดับอำเภอ</t>
  </si>
  <si>
    <t>25 คน</t>
  </si>
  <si>
    <t>11.พัฒนางานวิจัย</t>
  </si>
  <si>
    <t>ต้องมีงานวิจัย</t>
  </si>
  <si>
    <t>รพ.สต.และ สสอ. ต้องมีงานวิจัย นวัตกรรม หรืองานวิชาการ</t>
  </si>
  <si>
    <t xml:space="preserve"> นวัตกรรม </t>
  </si>
  <si>
    <t>อย่างน้อย ที่ละ 1 เรื่อง</t>
  </si>
  <si>
    <t>หรืองานวิชาการ</t>
  </si>
  <si>
    <t>รวม 6 เรื่อง</t>
  </si>
  <si>
    <t>รวม ย.2 ทั้งหมด 12  โครงการ เป็นเงิน</t>
  </si>
  <si>
    <t xml:space="preserve"> -จัดทำ care plan ผู้ป่วยสีส้ม สีแดง </t>
  </si>
  <si>
    <t xml:space="preserve"> -คลินิกเติมยาผู้ป่วยสิทธิ์ประกันสังคมที่ควบคุมได้ดี</t>
  </si>
  <si>
    <t>ตอนบ่ายทุกวัน นัดรับยาเดือนละ 1 ครั้ง</t>
  </si>
  <si>
    <t xml:space="preserve">ผู้รับผิดชอบประจำคลินิก ประกอบด้วย แพทย์ system </t>
  </si>
  <si>
    <t xml:space="preserve">สีเหลือง ส้ม 29 ราย </t>
  </si>
  <si>
    <t xml:space="preserve">สีเหลือง ส้ม 28 ราย </t>
  </si>
  <si>
    <t>สีเหลือง ส้ม 25 ราย</t>
  </si>
  <si>
    <t>สีเหลือง ส้ม 21 ราย</t>
  </si>
  <si>
    <t>ต.ค.61-ก.ค.62</t>
  </si>
  <si>
    <t xml:space="preserve"> -การกำกับติดตามงานในเวทีประชุมและติดตามตัวชี้วัด</t>
  </si>
  <si>
    <t>ศิริขวัญ</t>
  </si>
  <si>
    <t>มีการเก็บตัวชี้วัดส่งผู้รับผิดชอบงานของอำเภอทุกเดือน</t>
  </si>
  <si>
    <t xml:space="preserve"> -การให้ความรู้ทางด้านวิชาการการดูแลผู้ป่วยเบาหวาน</t>
  </si>
  <si>
    <t xml:space="preserve"> ความดันโลหิตสูงร่วมกับแม่ข่าย</t>
  </si>
  <si>
    <t xml:space="preserve"> -จัดทำและทบทวนแนวทางผู้ป่วยการดูแลผู้ป่วยโรคเรื้อรัง</t>
  </si>
  <si>
    <t xml:space="preserve">โดยทีมนำทางคลินิกโรงพยาบาล สื่อสารผ่าน Clound </t>
  </si>
  <si>
    <t>เวปไซด์ โรงพยาบาลแม่เมาะ ใช้แนวทางเดียวกันทั้งอำเภอ</t>
  </si>
  <si>
    <t xml:space="preserve"> -ตรวจสอบคุณภาพการดูแลและการบันทึกโดยการ</t>
  </si>
  <si>
    <t xml:space="preserve">ประเมินเวชระเบียนแบบไขว้ทั้งอำเภอ </t>
  </si>
  <si>
    <t xml:space="preserve"> -ประเมินคุณภาพการดูแลผู้ป่วย โดยผู้ป่วยทุกรายจะต้อง</t>
  </si>
  <si>
    <t xml:space="preserve">ได้รับการพบแพทย์อย่างน้อยปีละ1 ครั้ง </t>
  </si>
  <si>
    <t xml:space="preserve"> - อบรมพัฒนาศักยภาพ อสมช.</t>
  </si>
  <si>
    <t>กิจกรรมกีฬาสัมพันธ์ อสม. อำเภอแม่เมาะ</t>
  </si>
  <si>
    <t>800 คน</t>
  </si>
  <si>
    <t>ส่งเสริมการเป็นแบบอย่างที่ดีในเรื่อง</t>
  </si>
  <si>
    <t>การออกกำลังกายกับประชาชน</t>
  </si>
  <si>
    <t>40 ท่าน</t>
  </si>
  <si>
    <t>5 ครั้ง</t>
  </si>
  <si>
    <t>ตัดไป HA ที่ กทม และตัดค่าอาหารว่างประชุมครึ่งวันออก</t>
  </si>
  <si>
    <t>ปรับลดงบ</t>
  </si>
  <si>
    <t>ลดลง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</si>
</sst>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&quot; &quot;* #,##0.00_-;\-&quot; &quot;* #,##0.00_-;_-&quot; &quot;* &quot;-&quot;??_-;_-@_-"/>
    <numFmt numFmtId="188" formatCode="_-* #,##0_-;\-* #,##0_-;_-* &quot;-&quot;??_-;_-@_-"/>
    <numFmt numFmtId="189" formatCode="_(* #,##0.00_);_(* \(#,##0.00\);_(* &quot;-&quot;??_);_(@_)"/>
  </numFmts>
  <fonts count="7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indexed="8"/>
      <name val="TH SarabunPSK"/>
      <family val="2"/>
    </font>
    <font>
      <sz val="14"/>
      <color rgb="FFFF0000"/>
      <name val="TH SarabunPSK"/>
      <family val="2"/>
    </font>
    <font>
      <sz val="16"/>
      <color theme="9" tint="-0.499984740745262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4"/>
      <name val="Cordia New"/>
      <family val="2"/>
      <charset val="222"/>
    </font>
    <font>
      <sz val="10"/>
      <name val="Arial"/>
      <family val="2"/>
    </font>
    <font>
      <sz val="9"/>
      <color indexed="81"/>
      <name val="Tahoma"/>
      <family val="2"/>
    </font>
    <font>
      <b/>
      <sz val="14"/>
      <color rgb="FF320E04"/>
      <name val="TH SarabunPSK"/>
      <family val="2"/>
    </font>
    <font>
      <sz val="16"/>
      <color theme="1"/>
      <name val="Symbol"/>
      <family val="1"/>
      <charset val="2"/>
    </font>
    <font>
      <sz val="14"/>
      <color rgb="FF000000"/>
      <name val="Tahoma"/>
      <family val="2"/>
      <scheme val="minor"/>
    </font>
    <font>
      <sz val="14"/>
      <color theme="1"/>
      <name val="TH SarabunIT๙"/>
      <family val="2"/>
    </font>
    <font>
      <sz val="14"/>
      <color theme="1"/>
      <name val="TH NiramitIT๙"/>
    </font>
    <font>
      <sz val="11"/>
      <color indexed="8"/>
      <name val="Tahoma"/>
      <family val="2"/>
      <charset val="222"/>
    </font>
    <font>
      <sz val="14"/>
      <name val="TH SarabunIT๙"/>
      <family val="2"/>
    </font>
    <font>
      <b/>
      <sz val="14"/>
      <color indexed="8"/>
      <name val="TH SarabunIT๙"/>
      <family val="2"/>
    </font>
    <font>
      <b/>
      <sz val="9"/>
      <color indexed="81"/>
      <name val="Tahoma"/>
      <family val="2"/>
    </font>
    <font>
      <sz val="12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9" tint="-0.499984740745262"/>
      <name val="TH SarabunPSK"/>
      <family val="2"/>
    </font>
    <font>
      <sz val="16"/>
      <name val="Angsana New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4"/>
      <name val="TH SarabunPSK"/>
      <family val="2"/>
    </font>
    <font>
      <b/>
      <sz val="14"/>
      <name val="Tahoma"/>
      <family val="2"/>
      <charset val="222"/>
      <scheme val="minor"/>
    </font>
    <font>
      <b/>
      <sz val="14"/>
      <color rgb="FF0033CC"/>
      <name val="TH SarabunPSK"/>
      <family val="2"/>
    </font>
    <font>
      <b/>
      <sz val="14"/>
      <color theme="4" tint="-0.249977111117893"/>
      <name val="TH SarabunPSK"/>
      <family val="2"/>
    </font>
    <font>
      <sz val="12"/>
      <color rgb="FF000000"/>
      <name val="TH SarabunPSK"/>
      <family val="2"/>
    </font>
    <font>
      <b/>
      <sz val="14"/>
      <color theme="8" tint="-0.249977111117893"/>
      <name val="TH SarabunPSK"/>
      <family val="2"/>
    </font>
    <font>
      <b/>
      <u/>
      <sz val="14"/>
      <color theme="1"/>
      <name val="TH SarabunPSK"/>
      <family val="2"/>
    </font>
    <font>
      <sz val="12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Tahoma"/>
      <family val="2"/>
    </font>
    <font>
      <sz val="12"/>
      <color indexed="8"/>
      <name val="Helvetica Neue"/>
    </font>
    <font>
      <sz val="14"/>
      <name val="Symbol"/>
      <family val="1"/>
      <charset val="2"/>
    </font>
    <font>
      <sz val="14"/>
      <name val="Times New Roman"/>
      <family val="1"/>
    </font>
    <font>
      <sz val="14"/>
      <name val="Tahoma"/>
      <family val="2"/>
      <scheme val="minor"/>
    </font>
    <font>
      <sz val="14"/>
      <name val="Arial"/>
      <family val="2"/>
    </font>
    <font>
      <sz val="14"/>
      <color rgb="FF000000"/>
      <name val="TH NiramitIT๙"/>
    </font>
    <font>
      <u/>
      <sz val="14"/>
      <color theme="1"/>
      <name val="TH SarabunPSK"/>
      <family val="2"/>
    </font>
    <font>
      <b/>
      <u/>
      <sz val="9"/>
      <color indexed="81"/>
      <name val="Tahoma"/>
      <family val="2"/>
    </font>
    <font>
      <sz val="14"/>
      <color theme="1"/>
      <name val="Times New Roman"/>
      <family val="1"/>
    </font>
    <font>
      <sz val="14"/>
      <name val="TH Sarabun New"/>
      <family val="2"/>
    </font>
    <font>
      <sz val="14"/>
      <color theme="1"/>
      <name val="Symbol"/>
      <family val="1"/>
      <charset val="2"/>
    </font>
    <font>
      <b/>
      <sz val="14"/>
      <color rgb="FF000000"/>
      <name val="Tahoma"/>
      <family val="2"/>
      <scheme val="minor"/>
    </font>
    <font>
      <sz val="14"/>
      <color theme="1"/>
      <name val="TH Sarabun New"/>
      <family val="2"/>
    </font>
    <font>
      <b/>
      <sz val="14"/>
      <color theme="1"/>
      <name val="TH SarabunIT๙"/>
      <family val="2"/>
    </font>
    <font>
      <b/>
      <sz val="14"/>
      <name val="TH Sarabun New"/>
      <family val="2"/>
    </font>
    <font>
      <sz val="16"/>
      <color rgb="FFFF0000"/>
      <name val="TH SarabunPSK"/>
      <family val="2"/>
    </font>
    <font>
      <sz val="16"/>
      <color theme="1"/>
      <name val="TH SarabunIT๙"/>
      <family val="2"/>
    </font>
    <font>
      <sz val="14"/>
      <color theme="1"/>
      <name val="Tahoma"/>
      <family val="2"/>
      <scheme val="minor"/>
    </font>
    <font>
      <b/>
      <sz val="14"/>
      <color rgb="FFFF0000"/>
      <name val="TH SarabunIT๙"/>
      <family val="2"/>
    </font>
    <font>
      <b/>
      <sz val="16"/>
      <color rgb="FFFF000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5" fillId="0" borderId="0"/>
    <xf numFmtId="189" fontId="25" fillId="0" borderId="0" applyFont="0" applyFill="0" applyBorder="0" applyAlignment="0" applyProtection="0"/>
    <xf numFmtId="0" fontId="8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43" fontId="32" fillId="0" borderId="0" applyFont="0" applyFill="0" applyBorder="0" applyAlignment="0" applyProtection="0"/>
    <xf numFmtId="0" fontId="8" fillId="0" borderId="0"/>
    <xf numFmtId="0" fontId="39" fillId="0" borderId="0"/>
    <xf numFmtId="0" fontId="39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2" fillId="0" borderId="0"/>
    <xf numFmtId="0" fontId="25" fillId="0" borderId="0"/>
    <xf numFmtId="0" fontId="25" fillId="0" borderId="0"/>
    <xf numFmtId="189" fontId="25" fillId="0" borderId="0" applyFont="0" applyFill="0" applyBorder="0" applyAlignment="0" applyProtection="0"/>
    <xf numFmtId="0" fontId="25" fillId="0" borderId="0"/>
    <xf numFmtId="0" fontId="25" fillId="0" borderId="0"/>
    <xf numFmtId="0" fontId="50" fillId="0" borderId="0"/>
    <xf numFmtId="0" fontId="51" fillId="0" borderId="0" applyNumberFormat="0" applyFill="0" applyBorder="0" applyProtection="0"/>
    <xf numFmtId="43" fontId="52" fillId="0" borderId="0" applyFont="0" applyFill="0" applyBorder="0" applyAlignment="0" applyProtection="0"/>
    <xf numFmtId="0" fontId="1" fillId="0" borderId="0"/>
    <xf numFmtId="0" fontId="25" fillId="0" borderId="0"/>
    <xf numFmtId="189" fontId="25" fillId="0" borderId="0" applyFon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1" fillId="0" borderId="0"/>
  </cellStyleXfs>
  <cellXfs count="97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0" xfId="0" applyFont="1"/>
    <xf numFmtId="0" fontId="6" fillId="0" borderId="0" xfId="0" applyFont="1" applyAlignment="1"/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14" xfId="0" applyFont="1" applyBorder="1"/>
    <xf numFmtId="0" fontId="11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5" xfId="0" applyFont="1" applyFill="1" applyBorder="1"/>
    <xf numFmtId="0" fontId="4" fillId="3" borderId="15" xfId="0" applyFont="1" applyFill="1" applyBorder="1" applyAlignment="1">
      <alignment horizontal="center"/>
    </xf>
    <xf numFmtId="49" fontId="3" fillId="2" borderId="15" xfId="0" applyNumberFormat="1" applyFont="1" applyFill="1" applyBorder="1"/>
    <xf numFmtId="0" fontId="3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2" borderId="14" xfId="0" applyFont="1" applyFill="1" applyBorder="1"/>
    <xf numFmtId="0" fontId="4" fillId="0" borderId="16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12" fillId="4" borderId="23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8" xfId="0" applyFont="1" applyBorder="1"/>
    <xf numFmtId="0" fontId="3" fillId="3" borderId="8" xfId="0" applyFont="1" applyFill="1" applyBorder="1"/>
    <xf numFmtId="0" fontId="4" fillId="0" borderId="8" xfId="0" applyFont="1" applyBorder="1" applyAlignment="1">
      <alignment horizontal="center"/>
    </xf>
    <xf numFmtId="0" fontId="4" fillId="2" borderId="6" xfId="0" applyFont="1" applyFill="1" applyBorder="1"/>
    <xf numFmtId="0" fontId="4" fillId="3" borderId="7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/>
    </xf>
    <xf numFmtId="3" fontId="12" fillId="4" borderId="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3" borderId="8" xfId="0" applyFont="1" applyFill="1" applyBorder="1"/>
    <xf numFmtId="0" fontId="4" fillId="2" borderId="3" xfId="0" applyFont="1" applyFill="1" applyBorder="1"/>
    <xf numFmtId="0" fontId="4" fillId="0" borderId="1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9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8" xfId="0" applyFont="1" applyBorder="1"/>
    <xf numFmtId="0" fontId="4" fillId="0" borderId="20" xfId="0" applyFont="1" applyBorder="1"/>
    <xf numFmtId="0" fontId="3" fillId="3" borderId="20" xfId="0" applyFont="1" applyFill="1" applyBorder="1"/>
    <xf numFmtId="0" fontId="4" fillId="0" borderId="29" xfId="0" applyFont="1" applyBorder="1" applyAlignment="1">
      <alignment horizontal="center"/>
    </xf>
    <xf numFmtId="0" fontId="4" fillId="2" borderId="30" xfId="0" applyFont="1" applyFill="1" applyBorder="1"/>
    <xf numFmtId="3" fontId="4" fillId="2" borderId="31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3" borderId="14" xfId="0" applyFont="1" applyFill="1" applyBorder="1" applyAlignment="1">
      <alignment horizontal="center"/>
    </xf>
    <xf numFmtId="49" fontId="3" fillId="2" borderId="14" xfId="0" applyNumberFormat="1" applyFont="1" applyFill="1" applyBorder="1"/>
    <xf numFmtId="0" fontId="4" fillId="0" borderId="32" xfId="0" applyFont="1" applyBorder="1" applyAlignment="1">
      <alignment horizontal="center"/>
    </xf>
    <xf numFmtId="0" fontId="4" fillId="2" borderId="23" xfId="0" applyFont="1" applyFill="1" applyBorder="1"/>
    <xf numFmtId="3" fontId="4" fillId="2" borderId="2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13" fillId="2" borderId="30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/>
    <xf numFmtId="0" fontId="4" fillId="3" borderId="8" xfId="0" applyFont="1" applyFill="1" applyBorder="1" applyAlignment="1">
      <alignment horizontal="center"/>
    </xf>
    <xf numFmtId="49" fontId="3" fillId="2" borderId="8" xfId="0" applyNumberFormat="1" applyFont="1" applyFill="1" applyBorder="1"/>
    <xf numFmtId="0" fontId="4" fillId="2" borderId="7" xfId="0" applyFont="1" applyFill="1" applyBorder="1"/>
    <xf numFmtId="0" fontId="4" fillId="0" borderId="0" xfId="0" applyFont="1" applyBorder="1" applyAlignment="1">
      <alignment horizontal="center"/>
    </xf>
    <xf numFmtId="0" fontId="3" fillId="0" borderId="8" xfId="0" applyFont="1" applyBorder="1"/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12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" borderId="12" xfId="0" applyFont="1" applyFill="1" applyBorder="1"/>
    <xf numFmtId="0" fontId="4" fillId="0" borderId="7" xfId="0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4" fillId="0" borderId="41" xfId="0" applyFont="1" applyBorder="1"/>
    <xf numFmtId="0" fontId="3" fillId="0" borderId="20" xfId="0" applyFont="1" applyBorder="1"/>
    <xf numFmtId="0" fontId="4" fillId="0" borderId="42" xfId="0" applyFont="1" applyBorder="1"/>
    <xf numFmtId="0" fontId="4" fillId="2" borderId="19" xfId="0" applyFont="1" applyFill="1" applyBorder="1"/>
    <xf numFmtId="3" fontId="4" fillId="2" borderId="43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2" borderId="2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3" fillId="0" borderId="8" xfId="0" applyFont="1" applyBorder="1" applyAlignment="1">
      <alignment horizontal="center"/>
    </xf>
    <xf numFmtId="0" fontId="4" fillId="0" borderId="7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3" fillId="2" borderId="3" xfId="0" applyFont="1" applyFill="1" applyBorder="1"/>
    <xf numFmtId="0" fontId="3" fillId="0" borderId="15" xfId="0" applyFont="1" applyBorder="1"/>
    <xf numFmtId="0" fontId="4" fillId="0" borderId="15" xfId="0" applyFont="1" applyBorder="1"/>
    <xf numFmtId="0" fontId="4" fillId="3" borderId="16" xfId="0" applyFont="1" applyFill="1" applyBorder="1" applyAlignment="1">
      <alignment horizontal="center"/>
    </xf>
    <xf numFmtId="0" fontId="4" fillId="0" borderId="44" xfId="0" applyFont="1" applyBorder="1"/>
    <xf numFmtId="0" fontId="4" fillId="0" borderId="26" xfId="0" applyFont="1" applyBorder="1"/>
    <xf numFmtId="0" fontId="3" fillId="0" borderId="26" xfId="0" applyFont="1" applyBorder="1"/>
    <xf numFmtId="0" fontId="4" fillId="0" borderId="3" xfId="0" applyFont="1" applyBorder="1"/>
    <xf numFmtId="3" fontId="4" fillId="2" borderId="8" xfId="0" applyNumberFormat="1" applyFont="1" applyFill="1" applyBorder="1" applyAlignment="1">
      <alignment horizontal="center"/>
    </xf>
    <xf numFmtId="3" fontId="12" fillId="4" borderId="9" xfId="0" applyNumberFormat="1" applyFont="1" applyFill="1" applyBorder="1" applyAlignment="1">
      <alignment horizontal="center"/>
    </xf>
    <xf numFmtId="0" fontId="4" fillId="3" borderId="19" xfId="0" applyFont="1" applyFill="1" applyBorder="1"/>
    <xf numFmtId="0" fontId="4" fillId="2" borderId="37" xfId="0" applyFont="1" applyFill="1" applyBorder="1" applyAlignment="1">
      <alignment horizontal="center"/>
    </xf>
    <xf numFmtId="0" fontId="4" fillId="3" borderId="0" xfId="0" applyFont="1" applyFill="1" applyBorder="1"/>
    <xf numFmtId="0" fontId="4" fillId="2" borderId="0" xfId="0" applyFont="1" applyFill="1" applyBorder="1"/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0" fontId="4" fillId="2" borderId="39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/>
    <xf numFmtId="0" fontId="4" fillId="3" borderId="42" xfId="0" applyFont="1" applyFill="1" applyBorder="1"/>
    <xf numFmtId="0" fontId="4" fillId="3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3" fontId="3" fillId="4" borderId="43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3" fontId="12" fillId="4" borderId="43" xfId="0" applyNumberFormat="1" applyFont="1" applyFill="1" applyBorder="1" applyAlignment="1">
      <alignment horizontal="center"/>
    </xf>
    <xf numFmtId="0" fontId="3" fillId="0" borderId="19" xfId="0" applyFont="1" applyBorder="1"/>
    <xf numFmtId="0" fontId="4" fillId="0" borderId="30" xfId="0" applyFont="1" applyBorder="1" applyAlignment="1">
      <alignment horizontal="center"/>
    </xf>
    <xf numFmtId="0" fontId="4" fillId="2" borderId="29" xfId="0" applyFont="1" applyFill="1" applyBorder="1"/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12" fillId="4" borderId="19" xfId="0" applyNumberFormat="1" applyFont="1" applyFill="1" applyBorder="1" applyAlignment="1">
      <alignment horizontal="center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/>
    <xf numFmtId="0" fontId="13" fillId="3" borderId="6" xfId="0" applyFont="1" applyFill="1" applyBorder="1"/>
    <xf numFmtId="0" fontId="13" fillId="3" borderId="8" xfId="0" applyFont="1" applyFill="1" applyBorder="1"/>
    <xf numFmtId="0" fontId="12" fillId="3" borderId="8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3" fontId="12" fillId="4" borderId="46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12" fillId="4" borderId="2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2" borderId="30" xfId="0" applyFont="1" applyFill="1" applyBorder="1"/>
    <xf numFmtId="3" fontId="12" fillId="4" borderId="3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4" fillId="0" borderId="39" xfId="0" applyFont="1" applyBorder="1"/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5" xfId="0" applyFont="1" applyFill="1" applyBorder="1"/>
    <xf numFmtId="0" fontId="3" fillId="3" borderId="14" xfId="0" applyFont="1" applyFill="1" applyBorder="1"/>
    <xf numFmtId="0" fontId="3" fillId="2" borderId="3" xfId="0" applyFont="1" applyFill="1" applyBorder="1" applyAlignment="1">
      <alignment horizontal="left"/>
    </xf>
    <xf numFmtId="188" fontId="4" fillId="2" borderId="1" xfId="1" applyNumberFormat="1" applyFont="1" applyFill="1" applyBorder="1" applyAlignment="1">
      <alignment horizontal="center"/>
    </xf>
    <xf numFmtId="0" fontId="4" fillId="3" borderId="14" xfId="0" applyFont="1" applyFill="1" applyBorder="1"/>
    <xf numFmtId="0" fontId="3" fillId="3" borderId="15" xfId="0" applyFont="1" applyFill="1" applyBorder="1"/>
    <xf numFmtId="0" fontId="3" fillId="3" borderId="6" xfId="0" applyFont="1" applyFill="1" applyBorder="1"/>
    <xf numFmtId="0" fontId="3" fillId="3" borderId="19" xfId="0" applyFont="1" applyFill="1" applyBorder="1"/>
    <xf numFmtId="0" fontId="4" fillId="2" borderId="21" xfId="0" applyFont="1" applyFill="1" applyBorder="1"/>
    <xf numFmtId="0" fontId="4" fillId="0" borderId="46" xfId="0" applyFont="1" applyBorder="1" applyAlignment="1">
      <alignment horizontal="center"/>
    </xf>
    <xf numFmtId="0" fontId="4" fillId="0" borderId="0" xfId="0" applyFont="1"/>
    <xf numFmtId="0" fontId="13" fillId="0" borderId="0" xfId="0" applyFont="1"/>
    <xf numFmtId="0" fontId="4" fillId="0" borderId="1" xfId="0" applyFont="1" applyBorder="1"/>
    <xf numFmtId="0" fontId="4" fillId="3" borderId="50" xfId="0" applyFont="1" applyFill="1" applyBorder="1"/>
    <xf numFmtId="0" fontId="4" fillId="0" borderId="50" xfId="0" applyFont="1" applyBorder="1" applyAlignment="1">
      <alignment horizontal="center"/>
    </xf>
    <xf numFmtId="0" fontId="21" fillId="0" borderId="50" xfId="0" applyFont="1" applyBorder="1" applyAlignment="1"/>
    <xf numFmtId="0" fontId="16" fillId="0" borderId="50" xfId="0" applyFont="1" applyBorder="1" applyAlignment="1">
      <alignment horizontal="center"/>
    </xf>
    <xf numFmtId="0" fontId="8" fillId="0" borderId="50" xfId="0" applyFont="1" applyBorder="1" applyAlignment="1"/>
    <xf numFmtId="0" fontId="22" fillId="0" borderId="0" xfId="0" applyFont="1" applyBorder="1"/>
    <xf numFmtId="0" fontId="22" fillId="0" borderId="0" xfId="0" applyFont="1" applyBorder="1" applyAlignment="1">
      <alignment shrinkToFit="1"/>
    </xf>
    <xf numFmtId="0" fontId="22" fillId="0" borderId="0" xfId="0" applyFont="1"/>
    <xf numFmtId="0" fontId="19" fillId="3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0" xfId="0" applyFont="1" applyBorder="1"/>
    <xf numFmtId="0" fontId="19" fillId="0" borderId="0" xfId="0" applyFont="1"/>
    <xf numFmtId="0" fontId="19" fillId="3" borderId="0" xfId="0" applyFont="1" applyFill="1" applyBorder="1"/>
    <xf numFmtId="0" fontId="13" fillId="3" borderId="50" xfId="0" applyFont="1" applyFill="1" applyBorder="1"/>
    <xf numFmtId="0" fontId="4" fillId="0" borderId="50" xfId="0" applyFont="1" applyBorder="1"/>
    <xf numFmtId="0" fontId="4" fillId="0" borderId="51" xfId="0" applyFont="1" applyBorder="1"/>
    <xf numFmtId="0" fontId="5" fillId="0" borderId="0" xfId="0" applyFont="1" applyAlignment="1">
      <alignment vertical="center"/>
    </xf>
    <xf numFmtId="0" fontId="27" fillId="0" borderId="0" xfId="0" applyFont="1" applyAlignment="1">
      <alignment horizontal="center" readingOrder="1"/>
    </xf>
    <xf numFmtId="0" fontId="28" fillId="0" borderId="0" xfId="0" applyFont="1" applyAlignment="1">
      <alignment horizontal="left" vertical="center" indent="4"/>
    </xf>
    <xf numFmtId="0" fontId="29" fillId="13" borderId="0" xfId="0" applyFont="1" applyFill="1" applyAlignment="1">
      <alignment vertical="top" wrapText="1"/>
    </xf>
    <xf numFmtId="0" fontId="16" fillId="0" borderId="1" xfId="0" applyFont="1" applyBorder="1"/>
    <xf numFmtId="0" fontId="4" fillId="0" borderId="5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/>
    <xf numFmtId="0" fontId="18" fillId="0" borderId="0" xfId="0" applyFont="1" applyBorder="1" applyAlignment="1"/>
    <xf numFmtId="0" fontId="4" fillId="0" borderId="0" xfId="0" applyFont="1" applyAlignment="1"/>
    <xf numFmtId="0" fontId="16" fillId="0" borderId="0" xfId="0" applyFont="1" applyBorder="1" applyAlignment="1"/>
    <xf numFmtId="0" fontId="17" fillId="0" borderId="0" xfId="0" applyFont="1" applyBorder="1" applyAlignment="1"/>
    <xf numFmtId="0" fontId="37" fillId="0" borderId="0" xfId="0" applyFont="1" applyBorder="1" applyAlignment="1"/>
    <xf numFmtId="0" fontId="20" fillId="0" borderId="0" xfId="0" applyFont="1" applyBorder="1" applyAlignment="1"/>
    <xf numFmtId="0" fontId="4" fillId="0" borderId="3" xfId="0" applyFont="1" applyBorder="1" applyAlignment="1">
      <alignment horizontal="center" vertical="center"/>
    </xf>
    <xf numFmtId="0" fontId="14" fillId="7" borderId="50" xfId="0" applyFont="1" applyFill="1" applyBorder="1" applyAlignment="1"/>
    <xf numFmtId="0" fontId="17" fillId="7" borderId="50" xfId="0" applyFont="1" applyFill="1" applyBorder="1" applyAlignment="1"/>
    <xf numFmtId="0" fontId="14" fillId="3" borderId="50" xfId="0" applyFont="1" applyFill="1" applyBorder="1" applyAlignment="1">
      <alignment horizontal="center"/>
    </xf>
    <xf numFmtId="0" fontId="14" fillId="8" borderId="50" xfId="0" applyFont="1" applyFill="1" applyBorder="1" applyAlignment="1">
      <alignment horizontal="center"/>
    </xf>
    <xf numFmtId="0" fontId="38" fillId="3" borderId="50" xfId="0" applyFont="1" applyFill="1" applyBorder="1" applyAlignment="1">
      <alignment horizontal="center" vertical="center"/>
    </xf>
    <xf numFmtId="0" fontId="16" fillId="9" borderId="50" xfId="0" applyFont="1" applyFill="1" applyBorder="1" applyAlignment="1"/>
    <xf numFmtId="0" fontId="38" fillId="9" borderId="50" xfId="0" applyFont="1" applyFill="1" applyBorder="1" applyAlignment="1"/>
    <xf numFmtId="0" fontId="16" fillId="0" borderId="50" xfId="0" applyFont="1" applyBorder="1" applyAlignment="1"/>
    <xf numFmtId="0" fontId="14" fillId="10" borderId="50" xfId="0" applyFont="1" applyFill="1" applyBorder="1" applyAlignment="1"/>
    <xf numFmtId="0" fontId="20" fillId="0" borderId="50" xfId="0" applyFont="1" applyBorder="1" applyAlignment="1"/>
    <xf numFmtId="0" fontId="14" fillId="3" borderId="50" xfId="0" applyFont="1" applyFill="1" applyBorder="1" applyAlignment="1">
      <alignment horizontal="left"/>
    </xf>
    <xf numFmtId="0" fontId="14" fillId="9" borderId="50" xfId="0" applyFont="1" applyFill="1" applyBorder="1" applyAlignment="1"/>
    <xf numFmtId="0" fontId="14" fillId="0" borderId="50" xfId="0" applyFont="1" applyBorder="1" applyAlignment="1"/>
    <xf numFmtId="0" fontId="16" fillId="7" borderId="50" xfId="0" applyFont="1" applyFill="1" applyBorder="1" applyAlignment="1"/>
    <xf numFmtId="0" fontId="16" fillId="0" borderId="0" xfId="0" applyFont="1" applyAlignment="1"/>
    <xf numFmtId="3" fontId="16" fillId="0" borderId="50" xfId="0" applyNumberFormat="1" applyFont="1" applyBorder="1" applyAlignment="1"/>
    <xf numFmtId="0" fontId="36" fillId="0" borderId="50" xfId="0" applyFont="1" applyBorder="1" applyAlignment="1"/>
    <xf numFmtId="0" fontId="16" fillId="3" borderId="50" xfId="0" applyFont="1" applyFill="1" applyBorder="1" applyAlignment="1">
      <alignment vertical="top"/>
    </xf>
    <xf numFmtId="0" fontId="16" fillId="3" borderId="50" xfId="0" applyFont="1" applyFill="1" applyBorder="1" applyAlignment="1"/>
    <xf numFmtId="3" fontId="16" fillId="7" borderId="50" xfId="0" applyNumberFormat="1" applyFont="1" applyFill="1" applyBorder="1" applyAlignment="1"/>
    <xf numFmtId="0" fontId="4" fillId="0" borderId="51" xfId="0" applyFont="1" applyBorder="1" applyAlignment="1"/>
    <xf numFmtId="188" fontId="4" fillId="0" borderId="0" xfId="1" applyNumberFormat="1" applyFont="1" applyAlignment="1">
      <alignment horizontal="right"/>
    </xf>
    <xf numFmtId="188" fontId="22" fillId="0" borderId="0" xfId="1" applyNumberFormat="1" applyFont="1" applyBorder="1" applyAlignment="1">
      <alignment horizontal="right"/>
    </xf>
    <xf numFmtId="0" fontId="16" fillId="0" borderId="0" xfId="6" applyFont="1"/>
    <xf numFmtId="188" fontId="4" fillId="0" borderId="1" xfId="1" applyNumberFormat="1" applyFont="1" applyBorder="1" applyAlignment="1">
      <alignment horizontal="right" vertical="center" wrapText="1"/>
    </xf>
    <xf numFmtId="188" fontId="4" fillId="0" borderId="1" xfId="1" applyNumberFormat="1" applyFont="1" applyBorder="1" applyAlignment="1">
      <alignment horizontal="right"/>
    </xf>
    <xf numFmtId="0" fontId="19" fillId="0" borderId="1" xfId="2" applyFont="1" applyBorder="1"/>
    <xf numFmtId="0" fontId="16" fillId="0" borderId="50" xfId="4" applyFont="1" applyBorder="1" applyAlignment="1">
      <alignment horizontal="center" vertical="center"/>
    </xf>
    <xf numFmtId="188" fontId="19" fillId="0" borderId="50" xfId="1" applyNumberFormat="1" applyFont="1" applyBorder="1" applyAlignment="1">
      <alignment horizontal="right" shrinkToFit="1"/>
    </xf>
    <xf numFmtId="0" fontId="4" fillId="3" borderId="50" xfId="0" applyFont="1" applyFill="1" applyBorder="1" applyAlignment="1">
      <alignment horizontal="center"/>
    </xf>
    <xf numFmtId="0" fontId="19" fillId="0" borderId="50" xfId="12" applyFont="1" applyBorder="1" applyAlignment="1">
      <alignment vertical="center"/>
    </xf>
    <xf numFmtId="3" fontId="16" fillId="0" borderId="50" xfId="4" applyNumberFormat="1" applyFont="1" applyBorder="1" applyAlignment="1">
      <alignment horizontal="center"/>
    </xf>
    <xf numFmtId="0" fontId="16" fillId="0" borderId="50" xfId="13" applyFont="1" applyFill="1" applyBorder="1" applyAlignment="1">
      <alignment vertical="center"/>
    </xf>
    <xf numFmtId="0" fontId="16" fillId="0" borderId="50" xfId="4" applyFont="1" applyBorder="1" applyAlignment="1">
      <alignment horizontal="center"/>
    </xf>
    <xf numFmtId="3" fontId="16" fillId="0" borderId="50" xfId="14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18" applyFont="1" applyFill="1" applyBorder="1" applyAlignment="1"/>
    <xf numFmtId="0" fontId="16" fillId="0" borderId="0" xfId="0" applyFont="1" applyFill="1"/>
    <xf numFmtId="0" fontId="14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/>
    <xf numFmtId="0" fontId="19" fillId="0" borderId="1" xfId="0" applyFont="1" applyBorder="1"/>
    <xf numFmtId="0" fontId="14" fillId="5" borderId="1" xfId="0" applyFont="1" applyFill="1" applyBorder="1"/>
    <xf numFmtId="188" fontId="19" fillId="0" borderId="1" xfId="0" applyNumberFormat="1" applyFont="1" applyFill="1" applyBorder="1" applyAlignment="1"/>
    <xf numFmtId="0" fontId="16" fillId="0" borderId="0" xfId="17" applyFont="1" applyFill="1" applyBorder="1"/>
    <xf numFmtId="0" fontId="16" fillId="0" borderId="0" xfId="0" applyFont="1" applyFill="1" applyAlignment="1">
      <alignment horizontal="left"/>
    </xf>
    <xf numFmtId="0" fontId="16" fillId="0" borderId="0" xfId="17" applyFont="1" applyFill="1" applyBorder="1" applyAlignment="1">
      <alignment horizontal="left"/>
    </xf>
    <xf numFmtId="0" fontId="16" fillId="0" borderId="0" xfId="17" applyFont="1" applyFill="1" applyBorder="1" applyAlignment="1">
      <alignment shrinkToFit="1"/>
    </xf>
    <xf numFmtId="0" fontId="16" fillId="0" borderId="0" xfId="17" applyFont="1" applyFill="1" applyBorder="1" applyAlignment="1"/>
    <xf numFmtId="0" fontId="14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30" fillId="0" borderId="1" xfId="0" applyFont="1" applyBorder="1"/>
    <xf numFmtId="0" fontId="19" fillId="0" borderId="1" xfId="0" applyFont="1" applyBorder="1" applyAlignment="1">
      <alignment horizontal="right"/>
    </xf>
    <xf numFmtId="0" fontId="14" fillId="0" borderId="0" xfId="0" applyFont="1"/>
    <xf numFmtId="3" fontId="18" fillId="0" borderId="0" xfId="0" applyNumberFormat="1" applyFont="1" applyBorder="1" applyAlignment="1"/>
    <xf numFmtId="3" fontId="17" fillId="0" borderId="0" xfId="0" applyNumberFormat="1" applyFont="1" applyBorder="1" applyAlignment="1"/>
    <xf numFmtId="0" fontId="13" fillId="0" borderId="0" xfId="0" applyFont="1" applyAlignment="1"/>
    <xf numFmtId="3" fontId="37" fillId="0" borderId="0" xfId="0" applyNumberFormat="1" applyFont="1" applyBorder="1" applyAlignment="1"/>
    <xf numFmtId="3" fontId="20" fillId="0" borderId="0" xfId="0" applyNumberFormat="1" applyFont="1" applyBorder="1" applyAlignment="1"/>
    <xf numFmtId="3" fontId="4" fillId="0" borderId="0" xfId="0" applyNumberFormat="1" applyFont="1" applyAlignment="1"/>
    <xf numFmtId="0" fontId="4" fillId="5" borderId="0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17" fillId="7" borderId="50" xfId="0" applyNumberFormat="1" applyFont="1" applyFill="1" applyBorder="1" applyAlignment="1"/>
    <xf numFmtId="0" fontId="17" fillId="7" borderId="50" xfId="0" applyFont="1" applyFill="1" applyBorder="1" applyAlignment="1">
      <alignment horizontal="center"/>
    </xf>
    <xf numFmtId="0" fontId="46" fillId="7" borderId="50" xfId="0" applyFont="1" applyFill="1" applyBorder="1" applyAlignment="1"/>
    <xf numFmtId="0" fontId="13" fillId="16" borderId="50" xfId="0" applyFont="1" applyFill="1" applyBorder="1" applyAlignment="1">
      <alignment horizontal="left"/>
    </xf>
    <xf numFmtId="0" fontId="13" fillId="17" borderId="50" xfId="0" applyFont="1" applyFill="1" applyBorder="1" applyAlignment="1"/>
    <xf numFmtId="0" fontId="16" fillId="7" borderId="50" xfId="0" applyFont="1" applyFill="1" applyBorder="1" applyAlignment="1">
      <alignment horizontal="center"/>
    </xf>
    <xf numFmtId="3" fontId="8" fillId="0" borderId="50" xfId="0" applyNumberFormat="1" applyFont="1" applyBorder="1" applyAlignment="1"/>
    <xf numFmtId="3" fontId="21" fillId="0" borderId="50" xfId="0" applyNumberFormat="1" applyFont="1" applyBorder="1" applyAlignment="1"/>
    <xf numFmtId="0" fontId="13" fillId="16" borderId="50" xfId="0" applyFont="1" applyFill="1" applyBorder="1" applyAlignment="1"/>
    <xf numFmtId="0" fontId="13" fillId="16" borderId="50" xfId="0" applyFont="1" applyFill="1" applyBorder="1" applyAlignment="1">
      <alignment horizontal="center"/>
    </xf>
    <xf numFmtId="0" fontId="47" fillId="9" borderId="50" xfId="0" applyFont="1" applyFill="1" applyBorder="1" applyAlignment="1"/>
    <xf numFmtId="0" fontId="36" fillId="7" borderId="50" xfId="0" applyFont="1" applyFill="1" applyBorder="1" applyAlignment="1"/>
    <xf numFmtId="0" fontId="47" fillId="0" borderId="50" xfId="0" applyFont="1" applyBorder="1" applyAlignment="1"/>
    <xf numFmtId="3" fontId="4" fillId="0" borderId="50" xfId="0" applyNumberFormat="1" applyFont="1" applyBorder="1" applyAlignment="1"/>
    <xf numFmtId="3" fontId="4" fillId="0" borderId="51" xfId="0" applyNumberFormat="1" applyFont="1" applyBorder="1" applyAlignment="1"/>
    <xf numFmtId="0" fontId="20" fillId="0" borderId="0" xfId="0" applyFont="1" applyAlignment="1"/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43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readingOrder="1"/>
    </xf>
    <xf numFmtId="0" fontId="18" fillId="7" borderId="6" xfId="0" applyFont="1" applyFill="1" applyBorder="1" applyAlignment="1"/>
    <xf numFmtId="3" fontId="17" fillId="7" borderId="6" xfId="0" applyNumberFormat="1" applyFont="1" applyFill="1" applyBorder="1" applyAlignment="1"/>
    <xf numFmtId="0" fontId="17" fillId="7" borderId="6" xfId="0" applyFont="1" applyFill="1" applyBorder="1" applyAlignment="1"/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/>
    <xf numFmtId="0" fontId="14" fillId="3" borderId="47" xfId="0" applyFont="1" applyFill="1" applyBorder="1" applyAlignment="1">
      <alignment horizontal="center"/>
    </xf>
    <xf numFmtId="0" fontId="14" fillId="8" borderId="47" xfId="0" applyFont="1" applyFill="1" applyBorder="1" applyAlignment="1">
      <alignment horizontal="center"/>
    </xf>
    <xf numFmtId="0" fontId="17" fillId="7" borderId="47" xfId="0" applyFont="1" applyFill="1" applyBorder="1" applyAlignment="1"/>
    <xf numFmtId="3" fontId="17" fillId="7" borderId="47" xfId="0" applyNumberFormat="1" applyFont="1" applyFill="1" applyBorder="1" applyAlignment="1"/>
    <xf numFmtId="0" fontId="20" fillId="0" borderId="50" xfId="0" applyFont="1" applyBorder="1"/>
    <xf numFmtId="0" fontId="8" fillId="0" borderId="50" xfId="0" applyFont="1" applyBorder="1" applyAlignment="1">
      <alignment horizontal="center"/>
    </xf>
    <xf numFmtId="0" fontId="4" fillId="7" borderId="50" xfId="0" applyFont="1" applyFill="1" applyBorder="1" applyAlignment="1"/>
    <xf numFmtId="0" fontId="16" fillId="7" borderId="51" xfId="0" applyFont="1" applyFill="1" applyBorder="1" applyAlignment="1"/>
    <xf numFmtId="0" fontId="19" fillId="5" borderId="50" xfId="2" applyFont="1" applyFill="1" applyBorder="1"/>
    <xf numFmtId="0" fontId="14" fillId="0" borderId="0" xfId="0" applyFont="1" applyFill="1" applyAlignment="1">
      <alignment horizontal="left"/>
    </xf>
    <xf numFmtId="0" fontId="16" fillId="0" borderId="0" xfId="0" applyFont="1" applyFill="1" applyAlignment="1"/>
    <xf numFmtId="0" fontId="19" fillId="0" borderId="0" xfId="23" applyNumberFormat="1" applyFont="1" applyAlignment="1"/>
    <xf numFmtId="0" fontId="13" fillId="0" borderId="0" xfId="0" applyFont="1" applyBorder="1"/>
    <xf numFmtId="0" fontId="19" fillId="12" borderId="0" xfId="23" applyFont="1" applyFill="1" applyBorder="1" applyAlignment="1"/>
    <xf numFmtId="0" fontId="19" fillId="12" borderId="0" xfId="23" applyFont="1" applyFill="1" applyBorder="1" applyAlignment="1">
      <alignment wrapText="1"/>
    </xf>
    <xf numFmtId="0" fontId="19" fillId="12" borderId="0" xfId="23" applyFont="1" applyFill="1" applyBorder="1" applyAlignment="1">
      <alignment horizontal="right"/>
    </xf>
    <xf numFmtId="49" fontId="22" fillId="12" borderId="0" xfId="23" applyNumberFormat="1" applyFont="1" applyFill="1" applyBorder="1" applyAlignment="1"/>
    <xf numFmtId="49" fontId="22" fillId="3" borderId="0" xfId="23" applyNumberFormat="1" applyFont="1" applyFill="1" applyBorder="1" applyAlignment="1">
      <alignment horizontal="left" vertical="top"/>
    </xf>
    <xf numFmtId="0" fontId="19" fillId="0" borderId="8" xfId="23" applyNumberFormat="1" applyFont="1" applyBorder="1" applyAlignment="1"/>
    <xf numFmtId="0" fontId="19" fillId="3" borderId="0" xfId="23" applyFont="1" applyFill="1" applyBorder="1" applyAlignment="1"/>
    <xf numFmtId="49" fontId="19" fillId="3" borderId="0" xfId="23" applyNumberFormat="1" applyFont="1" applyFill="1" applyBorder="1" applyAlignment="1">
      <alignment vertical="top" wrapText="1"/>
    </xf>
    <xf numFmtId="0" fontId="19" fillId="3" borderId="0" xfId="23" applyFont="1" applyFill="1" applyBorder="1" applyAlignment="1">
      <alignment vertical="top" wrapText="1"/>
    </xf>
    <xf numFmtId="0" fontId="19" fillId="3" borderId="0" xfId="23" applyFont="1" applyFill="1" applyBorder="1" applyAlignment="1">
      <alignment horizontal="right" vertical="top" wrapText="1"/>
    </xf>
    <xf numFmtId="49" fontId="19" fillId="3" borderId="0" xfId="23" applyNumberFormat="1" applyFont="1" applyFill="1" applyBorder="1" applyAlignment="1">
      <alignment horizontal="left" vertical="top"/>
    </xf>
    <xf numFmtId="0" fontId="19" fillId="12" borderId="47" xfId="23" applyFont="1" applyFill="1" applyBorder="1" applyAlignment="1"/>
    <xf numFmtId="49" fontId="22" fillId="10" borderId="47" xfId="23" applyNumberFormat="1" applyFont="1" applyFill="1" applyBorder="1" applyAlignment="1"/>
    <xf numFmtId="0" fontId="19" fillId="12" borderId="47" xfId="23" applyFont="1" applyFill="1" applyBorder="1" applyAlignment="1">
      <alignment horizontal="right"/>
    </xf>
    <xf numFmtId="0" fontId="19" fillId="12" borderId="50" xfId="23" applyFont="1" applyFill="1" applyBorder="1" applyAlignment="1"/>
    <xf numFmtId="0" fontId="13" fillId="0" borderId="50" xfId="23" applyFont="1" applyBorder="1" applyAlignment="1">
      <alignment vertical="center"/>
    </xf>
    <xf numFmtId="0" fontId="22" fillId="0" borderId="50" xfId="23" applyNumberFormat="1" applyFont="1" applyBorder="1" applyAlignment="1"/>
    <xf numFmtId="0" fontId="19" fillId="0" borderId="50" xfId="23" applyNumberFormat="1" applyFont="1" applyBorder="1" applyAlignment="1"/>
    <xf numFmtId="0" fontId="19" fillId="0" borderId="50" xfId="23" applyNumberFormat="1" applyFont="1" applyBorder="1" applyAlignment="1">
      <alignment horizontal="right"/>
    </xf>
    <xf numFmtId="0" fontId="19" fillId="0" borderId="50" xfId="23" applyFont="1" applyBorder="1" applyAlignment="1">
      <alignment vertical="center"/>
    </xf>
    <xf numFmtId="0" fontId="19" fillId="12" borderId="50" xfId="23" applyFont="1" applyFill="1" applyBorder="1" applyAlignment="1">
      <alignment horizontal="right"/>
    </xf>
    <xf numFmtId="0" fontId="13" fillId="0" borderId="50" xfId="23" applyFont="1" applyBorder="1"/>
    <xf numFmtId="0" fontId="13" fillId="0" borderId="0" xfId="0" applyFont="1" applyFill="1"/>
    <xf numFmtId="0" fontId="4" fillId="0" borderId="0" xfId="0" applyFont="1" applyFill="1"/>
    <xf numFmtId="0" fontId="22" fillId="0" borderId="0" xfId="20" applyFont="1" applyBorder="1" applyAlignment="1">
      <alignment horizontal="left" shrinkToFit="1"/>
    </xf>
    <xf numFmtId="0" fontId="22" fillId="0" borderId="0" xfId="20" applyFont="1" applyBorder="1" applyAlignment="1">
      <alignment shrinkToFi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19" borderId="1" xfId="0" applyFont="1" applyFill="1" applyBorder="1"/>
    <xf numFmtId="0" fontId="55" fillId="19" borderId="1" xfId="0" applyFont="1" applyFill="1" applyBorder="1"/>
    <xf numFmtId="0" fontId="14" fillId="19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 shrinkToFit="1"/>
    </xf>
    <xf numFmtId="0" fontId="16" fillId="19" borderId="1" xfId="0" applyFont="1" applyFill="1" applyBorder="1" applyAlignment="1">
      <alignment shrinkToFit="1"/>
    </xf>
    <xf numFmtId="188" fontId="14" fillId="19" borderId="1" xfId="27" applyNumberFormat="1" applyFont="1" applyFill="1" applyBorder="1" applyAlignment="1">
      <alignment shrinkToFit="1"/>
    </xf>
    <xf numFmtId="17" fontId="16" fillId="19" borderId="1" xfId="0" applyNumberFormat="1" applyFont="1" applyFill="1" applyBorder="1" applyAlignment="1">
      <alignment horizontal="center" vertical="center"/>
    </xf>
    <xf numFmtId="0" fontId="16" fillId="19" borderId="11" xfId="0" applyFont="1" applyFill="1" applyBorder="1" applyAlignment="1">
      <alignment horizontal="center" shrinkToFit="1"/>
    </xf>
    <xf numFmtId="0" fontId="19" fillId="0" borderId="0" xfId="2" applyFont="1"/>
    <xf numFmtId="0" fontId="22" fillId="0" borderId="0" xfId="2" applyFont="1"/>
    <xf numFmtId="0" fontId="19" fillId="0" borderId="0" xfId="2" applyFont="1" applyBorder="1"/>
    <xf numFmtId="0" fontId="19" fillId="0" borderId="0" xfId="2" applyFont="1" applyBorder="1" applyAlignment="1">
      <alignment horizontal="left" shrinkToFit="1"/>
    </xf>
    <xf numFmtId="0" fontId="19" fillId="0" borderId="0" xfId="2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50" xfId="2" applyFont="1" applyBorder="1"/>
    <xf numFmtId="0" fontId="4" fillId="0" borderId="50" xfId="2" applyFont="1" applyBorder="1" applyAlignment="1">
      <alignment horizontal="center"/>
    </xf>
    <xf numFmtId="9" fontId="19" fillId="0" borderId="50" xfId="12" applyNumberFormat="1" applyFont="1" applyBorder="1" applyAlignment="1">
      <alignment horizontal="left" vertical="center"/>
    </xf>
    <xf numFmtId="17" fontId="4" fillId="0" borderId="50" xfId="2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0" fontId="16" fillId="0" borderId="1" xfId="4" applyFont="1" applyBorder="1" applyAlignment="1">
      <alignment horizontal="center" vertical="center"/>
    </xf>
    <xf numFmtId="0" fontId="4" fillId="3" borderId="0" xfId="25" applyFont="1" applyFill="1"/>
    <xf numFmtId="0" fontId="13" fillId="3" borderId="0" xfId="25" applyFont="1" applyFill="1"/>
    <xf numFmtId="0" fontId="4" fillId="3" borderId="0" xfId="25" applyFont="1" applyFill="1" applyAlignment="1">
      <alignment horizontal="left"/>
    </xf>
    <xf numFmtId="0" fontId="4" fillId="3" borderId="0" xfId="25" applyFont="1" applyFill="1" applyAlignment="1"/>
    <xf numFmtId="0" fontId="4" fillId="3" borderId="0" xfId="25" applyFont="1" applyFill="1" applyAlignment="1">
      <alignment horizontal="left" vertical="center" indent="1"/>
    </xf>
    <xf numFmtId="0" fontId="13" fillId="3" borderId="1" xfId="25" applyFont="1" applyFill="1" applyBorder="1" applyAlignment="1">
      <alignment horizontal="center" vertical="center"/>
    </xf>
    <xf numFmtId="0" fontId="13" fillId="3" borderId="1" xfId="25" applyFont="1" applyFill="1" applyBorder="1" applyAlignment="1">
      <alignment horizontal="center" vertical="center" wrapText="1"/>
    </xf>
    <xf numFmtId="0" fontId="13" fillId="3" borderId="47" xfId="25" applyFont="1" applyFill="1" applyBorder="1" applyAlignment="1">
      <alignment horizontal="center" vertical="center" wrapText="1"/>
    </xf>
    <xf numFmtId="0" fontId="13" fillId="3" borderId="47" xfId="25" applyFont="1" applyFill="1" applyBorder="1" applyAlignment="1">
      <alignment horizontal="center" vertical="center"/>
    </xf>
    <xf numFmtId="0" fontId="13" fillId="3" borderId="50" xfId="25" applyFont="1" applyFill="1" applyBorder="1" applyAlignment="1">
      <alignment horizontal="center" vertical="center" wrapText="1"/>
    </xf>
    <xf numFmtId="0" fontId="17" fillId="0" borderId="50" xfId="25" applyFont="1" applyBorder="1"/>
    <xf numFmtId="0" fontId="4" fillId="3" borderId="50" xfId="25" applyFont="1" applyFill="1" applyBorder="1" applyAlignment="1">
      <alignment horizontal="center" vertical="center" wrapText="1"/>
    </xf>
    <xf numFmtId="0" fontId="4" fillId="3" borderId="50" xfId="25" applyFont="1" applyFill="1" applyBorder="1"/>
    <xf numFmtId="0" fontId="13" fillId="3" borderId="50" xfId="25" applyFont="1" applyFill="1" applyBorder="1" applyAlignment="1">
      <alignment horizontal="center" vertical="center"/>
    </xf>
    <xf numFmtId="0" fontId="4" fillId="3" borderId="50" xfId="25" applyFont="1" applyFill="1" applyBorder="1" applyAlignment="1">
      <alignment horizontal="left" vertical="center" wrapText="1"/>
    </xf>
    <xf numFmtId="0" fontId="4" fillId="3" borderId="50" xfId="25" applyFont="1" applyFill="1" applyBorder="1" applyAlignment="1">
      <alignment horizontal="left"/>
    </xf>
    <xf numFmtId="0" fontId="4" fillId="3" borderId="50" xfId="29" applyFont="1" applyFill="1" applyBorder="1" applyAlignment="1"/>
    <xf numFmtId="0" fontId="4" fillId="3" borderId="50" xfId="25" applyFont="1" applyFill="1" applyBorder="1" applyAlignment="1">
      <alignment shrinkToFit="1"/>
    </xf>
    <xf numFmtId="3" fontId="13" fillId="3" borderId="50" xfId="25" applyNumberFormat="1" applyFont="1" applyFill="1" applyBorder="1" applyAlignment="1">
      <alignment horizontal="center"/>
    </xf>
    <xf numFmtId="0" fontId="13" fillId="3" borderId="50" xfId="25" applyFont="1" applyFill="1" applyBorder="1" applyAlignment="1">
      <alignment horizontal="center"/>
    </xf>
    <xf numFmtId="17" fontId="4" fillId="3" borderId="50" xfId="25" applyNumberFormat="1" applyFont="1" applyFill="1" applyBorder="1" applyAlignment="1">
      <alignment horizontal="center" vertical="center"/>
    </xf>
    <xf numFmtId="3" fontId="4" fillId="3" borderId="50" xfId="30" applyNumberFormat="1" applyFont="1" applyFill="1" applyBorder="1" applyAlignment="1">
      <alignment horizontal="left"/>
    </xf>
    <xf numFmtId="0" fontId="4" fillId="3" borderId="50" xfId="25" applyFont="1" applyFill="1" applyBorder="1" applyAlignment="1">
      <alignment horizontal="center" vertical="center"/>
    </xf>
    <xf numFmtId="188" fontId="4" fillId="3" borderId="50" xfId="3" applyNumberFormat="1" applyFont="1" applyFill="1" applyBorder="1" applyAlignment="1">
      <alignment horizontal="left"/>
    </xf>
    <xf numFmtId="3" fontId="14" fillId="3" borderId="50" xfId="25" applyNumberFormat="1" applyFont="1" applyFill="1" applyBorder="1" applyAlignment="1">
      <alignment horizontal="center"/>
    </xf>
    <xf numFmtId="0" fontId="14" fillId="3" borderId="50" xfId="25" applyFont="1" applyFill="1" applyBorder="1" applyAlignment="1">
      <alignment horizontal="center"/>
    </xf>
    <xf numFmtId="17" fontId="16" fillId="3" borderId="50" xfId="25" applyNumberFormat="1" applyFont="1" applyFill="1" applyBorder="1" applyAlignment="1">
      <alignment horizontal="center" vertical="center"/>
    </xf>
    <xf numFmtId="0" fontId="13" fillId="3" borderId="50" xfId="25" applyFont="1" applyFill="1" applyBorder="1" applyAlignment="1">
      <alignment horizontal="center" shrinkToFit="1"/>
    </xf>
    <xf numFmtId="17" fontId="4" fillId="3" borderId="50" xfId="25" applyNumberFormat="1" applyFont="1" applyFill="1" applyBorder="1" applyAlignment="1">
      <alignment horizontal="center"/>
    </xf>
    <xf numFmtId="0" fontId="13" fillId="3" borderId="50" xfId="25" applyFont="1" applyFill="1" applyBorder="1"/>
    <xf numFmtId="3" fontId="16" fillId="6" borderId="1" xfId="0" applyNumberFormat="1" applyFont="1" applyFill="1" applyBorder="1"/>
    <xf numFmtId="0" fontId="19" fillId="0" borderId="0" xfId="2" applyFont="1" applyBorder="1" applyAlignment="1">
      <alignment horizontal="left"/>
    </xf>
    <xf numFmtId="0" fontId="19" fillId="0" borderId="1" xfId="2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5" fillId="0" borderId="53" xfId="0" applyFont="1" applyBorder="1" applyAlignment="1">
      <alignment horizontal="center" vertical="center" wrapText="1"/>
    </xf>
    <xf numFmtId="0" fontId="48" fillId="5" borderId="53" xfId="0" applyFont="1" applyFill="1" applyBorder="1"/>
    <xf numFmtId="0" fontId="15" fillId="5" borderId="53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48" fillId="0" borderId="50" xfId="0" applyFont="1" applyBorder="1"/>
    <xf numFmtId="0" fontId="13" fillId="6" borderId="5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8" fillId="3" borderId="50" xfId="0" applyFont="1" applyFill="1" applyBorder="1"/>
    <xf numFmtId="3" fontId="4" fillId="0" borderId="50" xfId="0" applyNumberFormat="1" applyFont="1" applyBorder="1"/>
    <xf numFmtId="0" fontId="16" fillId="3" borderId="50" xfId="0" applyFont="1" applyFill="1" applyBorder="1"/>
    <xf numFmtId="0" fontId="4" fillId="3" borderId="50" xfId="0" applyFont="1" applyFill="1" applyBorder="1" applyAlignment="1">
      <alignment horizontal="left"/>
    </xf>
    <xf numFmtId="17" fontId="4" fillId="0" borderId="50" xfId="0" applyNumberFormat="1" applyFont="1" applyBorder="1"/>
    <xf numFmtId="0" fontId="4" fillId="6" borderId="50" xfId="0" applyFont="1" applyFill="1" applyBorder="1"/>
    <xf numFmtId="0" fontId="4" fillId="3" borderId="50" xfId="0" applyFont="1" applyFill="1" applyBorder="1" applyAlignment="1">
      <alignment vertical="top" wrapText="1"/>
    </xf>
    <xf numFmtId="0" fontId="13" fillId="6" borderId="50" xfId="0" applyFont="1" applyFill="1" applyBorder="1" applyAlignment="1">
      <alignment vertical="center"/>
    </xf>
    <xf numFmtId="0" fontId="15" fillId="3" borderId="50" xfId="0" applyFont="1" applyFill="1" applyBorder="1" applyAlignment="1">
      <alignment horizontal="center" vertical="center" wrapText="1"/>
    </xf>
    <xf numFmtId="0" fontId="14" fillId="3" borderId="50" xfId="0" applyFont="1" applyFill="1" applyBorder="1"/>
    <xf numFmtId="0" fontId="4" fillId="15" borderId="50" xfId="0" applyFont="1" applyFill="1" applyBorder="1"/>
    <xf numFmtId="49" fontId="16" fillId="3" borderId="50" xfId="17" applyNumberFormat="1" applyFont="1" applyFill="1" applyBorder="1" applyAlignment="1">
      <alignment horizontal="left" shrinkToFit="1"/>
    </xf>
    <xf numFmtId="0" fontId="16" fillId="3" borderId="50" xfId="17" applyFont="1" applyFill="1" applyBorder="1" applyAlignment="1">
      <alignment horizontal="left" shrinkToFit="1"/>
    </xf>
    <xf numFmtId="0" fontId="16" fillId="0" borderId="50" xfId="17" applyFont="1" applyBorder="1" applyAlignment="1">
      <alignment shrinkToFit="1"/>
    </xf>
    <xf numFmtId="0" fontId="16" fillId="0" borderId="50" xfId="17" applyFont="1" applyBorder="1" applyAlignment="1">
      <alignment horizontal="center"/>
    </xf>
    <xf numFmtId="0" fontId="16" fillId="0" borderId="50" xfId="17" applyFont="1" applyBorder="1" applyAlignment="1">
      <alignment horizontal="center" shrinkToFit="1"/>
    </xf>
    <xf numFmtId="0" fontId="16" fillId="0" borderId="50" xfId="0" applyFont="1" applyBorder="1"/>
    <xf numFmtId="17" fontId="16" fillId="0" borderId="50" xfId="0" applyNumberFormat="1" applyFont="1" applyBorder="1" applyAlignment="1">
      <alignment horizontal="center"/>
    </xf>
    <xf numFmtId="0" fontId="16" fillId="3" borderId="50" xfId="20" applyFont="1" applyFill="1" applyBorder="1"/>
    <xf numFmtId="17" fontId="16" fillId="0" borderId="50" xfId="17" applyNumberFormat="1" applyFont="1" applyBorder="1" applyAlignment="1">
      <alignment horizontal="center" vertical="center"/>
    </xf>
    <xf numFmtId="0" fontId="14" fillId="0" borderId="50" xfId="17" applyFont="1" applyBorder="1" applyAlignment="1">
      <alignment shrinkToFit="1"/>
    </xf>
    <xf numFmtId="188" fontId="16" fillId="0" borderId="50" xfId="19" applyNumberFormat="1" applyFont="1" applyBorder="1" applyAlignment="1">
      <alignment horizontal="center" shrinkToFit="1"/>
    </xf>
    <xf numFmtId="0" fontId="14" fillId="0" borderId="50" xfId="17" applyFont="1" applyBorder="1" applyAlignment="1">
      <alignment horizontal="center" shrinkToFit="1"/>
    </xf>
    <xf numFmtId="0" fontId="13" fillId="3" borderId="50" xfId="0" applyFont="1" applyFill="1" applyBorder="1" applyAlignment="1">
      <alignment vertical="center"/>
    </xf>
    <xf numFmtId="0" fontId="20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shrinkToFit="1"/>
    </xf>
    <xf numFmtId="0" fontId="16" fillId="3" borderId="50" xfId="0" applyFont="1" applyFill="1" applyBorder="1" applyAlignment="1">
      <alignment horizontal="left"/>
    </xf>
    <xf numFmtId="0" fontId="16" fillId="0" borderId="50" xfId="2" applyFont="1" applyFill="1" applyBorder="1" applyAlignment="1"/>
    <xf numFmtId="0" fontId="16" fillId="0" borderId="50" xfId="0" applyFont="1" applyFill="1" applyBorder="1"/>
    <xf numFmtId="0" fontId="16" fillId="0" borderId="50" xfId="17" applyFont="1" applyFill="1" applyBorder="1" applyAlignment="1">
      <alignment shrinkToFit="1"/>
    </xf>
    <xf numFmtId="0" fontId="4" fillId="5" borderId="50" xfId="0" applyFont="1" applyFill="1" applyBorder="1"/>
    <xf numFmtId="0" fontId="16" fillId="0" borderId="50" xfId="2" applyFont="1" applyBorder="1" applyAlignment="1">
      <alignment horizontal="left"/>
    </xf>
    <xf numFmtId="0" fontId="61" fillId="0" borderId="50" xfId="2" applyFont="1" applyBorder="1"/>
    <xf numFmtId="3" fontId="34" fillId="0" borderId="50" xfId="0" applyNumberFormat="1" applyFont="1" applyBorder="1" applyAlignment="1">
      <alignment horizontal="center"/>
    </xf>
    <xf numFmtId="49" fontId="16" fillId="0" borderId="50" xfId="17" applyNumberFormat="1" applyFont="1" applyFill="1" applyBorder="1" applyAlignment="1">
      <alignment horizontal="left" shrinkToFit="1"/>
    </xf>
    <xf numFmtId="0" fontId="19" fillId="0" borderId="50" xfId="0" applyFont="1" applyBorder="1" applyAlignment="1">
      <alignment shrinkToFit="1"/>
    </xf>
    <xf numFmtId="0" fontId="16" fillId="14" borderId="50" xfId="0" applyFont="1" applyFill="1" applyBorder="1" applyAlignment="1">
      <alignment vertical="center"/>
    </xf>
    <xf numFmtId="0" fontId="4" fillId="14" borderId="50" xfId="0" applyFont="1" applyFill="1" applyBorder="1"/>
    <xf numFmtId="0" fontId="16" fillId="0" borderId="50" xfId="0" applyFont="1" applyFill="1" applyBorder="1" applyAlignment="1">
      <alignment vertical="center"/>
    </xf>
    <xf numFmtId="0" fontId="13" fillId="0" borderId="50" xfId="0" applyFont="1" applyBorder="1"/>
    <xf numFmtId="0" fontId="58" fillId="0" borderId="50" xfId="0" applyFont="1" applyBorder="1"/>
    <xf numFmtId="0" fontId="19" fillId="0" borderId="50" xfId="0" applyFont="1" applyBorder="1"/>
    <xf numFmtId="0" fontId="19" fillId="0" borderId="50" xfId="0" applyFont="1" applyBorder="1" applyAlignment="1">
      <alignment horizontal="right"/>
    </xf>
    <xf numFmtId="0" fontId="16" fillId="12" borderId="51" xfId="4" applyFont="1" applyFill="1" applyBorder="1" applyAlignment="1"/>
    <xf numFmtId="3" fontId="14" fillId="6" borderId="51" xfId="2" applyNumberFormat="1" applyFont="1" applyFill="1" applyBorder="1" applyAlignment="1">
      <alignment horizontal="center" shrinkToFit="1"/>
    </xf>
    <xf numFmtId="0" fontId="16" fillId="0" borderId="51" xfId="0" applyFont="1" applyBorder="1" applyAlignment="1">
      <alignment horizontal="center"/>
    </xf>
    <xf numFmtId="188" fontId="19" fillId="0" borderId="51" xfId="0" applyNumberFormat="1" applyFont="1" applyFill="1" applyBorder="1" applyAlignment="1"/>
    <xf numFmtId="0" fontId="13" fillId="0" borderId="1" xfId="0" applyFont="1" applyBorder="1" applyAlignment="1">
      <alignment horizontal="center"/>
    </xf>
    <xf numFmtId="3" fontId="13" fillId="5" borderId="1" xfId="0" applyNumberFormat="1" applyFont="1" applyFill="1" applyBorder="1"/>
    <xf numFmtId="0" fontId="13" fillId="5" borderId="1" xfId="0" applyFont="1" applyFill="1" applyBorder="1" applyAlignment="1">
      <alignment horizontal="center"/>
    </xf>
    <xf numFmtId="0" fontId="4" fillId="0" borderId="50" xfId="31" applyFont="1" applyBorder="1" applyAlignment="1">
      <alignment horizontal="left" vertical="center"/>
    </xf>
    <xf numFmtId="0" fontId="4" fillId="0" borderId="50" xfId="31" applyFont="1" applyBorder="1" applyAlignment="1">
      <alignment horizontal="left" wrapText="1" shrinkToFit="1"/>
    </xf>
    <xf numFmtId="0" fontId="4" fillId="0" borderId="51" xfId="31" applyFont="1" applyBorder="1" applyAlignment="1">
      <alignment horizontal="left" wrapText="1" shrinkToFit="1"/>
    </xf>
    <xf numFmtId="0" fontId="4" fillId="0" borderId="0" xfId="31" applyFont="1"/>
    <xf numFmtId="0" fontId="4" fillId="0" borderId="6" xfId="31" applyFont="1" applyFill="1" applyBorder="1" applyAlignment="1">
      <alignment horizontal="center"/>
    </xf>
    <xf numFmtId="0" fontId="4" fillId="0" borderId="3" xfId="31" applyFont="1" applyFill="1" applyBorder="1" applyAlignment="1">
      <alignment horizontal="center"/>
    </xf>
    <xf numFmtId="0" fontId="4" fillId="0" borderId="47" xfId="31" applyFont="1" applyBorder="1" applyAlignment="1">
      <alignment horizontal="center" vertical="center"/>
    </xf>
    <xf numFmtId="49" fontId="4" fillId="0" borderId="47" xfId="31" applyNumberFormat="1" applyFont="1" applyBorder="1" applyAlignment="1">
      <alignment horizontal="center" vertical="top" shrinkToFit="1"/>
    </xf>
    <xf numFmtId="3" fontId="4" fillId="0" borderId="50" xfId="31" applyNumberFormat="1" applyFont="1" applyFill="1" applyBorder="1" applyAlignment="1">
      <alignment horizontal="right"/>
    </xf>
    <xf numFmtId="0" fontId="4" fillId="0" borderId="50" xfId="31" applyFont="1" applyBorder="1" applyAlignment="1">
      <alignment horizontal="center" vertical="center"/>
    </xf>
    <xf numFmtId="49" fontId="4" fillId="0" borderId="50" xfId="31" applyNumberFormat="1" applyFont="1" applyBorder="1" applyAlignment="1">
      <alignment horizontal="center" vertical="top" shrinkToFit="1"/>
    </xf>
    <xf numFmtId="0" fontId="4" fillId="0" borderId="51" xfId="31" applyFont="1" applyBorder="1" applyAlignment="1">
      <alignment horizontal="center" vertical="center"/>
    </xf>
    <xf numFmtId="49" fontId="4" fillId="0" borderId="51" xfId="31" applyNumberFormat="1" applyFont="1" applyBorder="1" applyAlignment="1">
      <alignment horizontal="center" vertical="top" shrinkToFit="1"/>
    </xf>
    <xf numFmtId="3" fontId="4" fillId="0" borderId="51" xfId="31" applyNumberFormat="1" applyFont="1" applyFill="1" applyBorder="1" applyAlignment="1">
      <alignment horizontal="right"/>
    </xf>
    <xf numFmtId="3" fontId="4" fillId="5" borderId="12" xfId="31" applyNumberFormat="1" applyFont="1" applyFill="1" applyBorder="1"/>
    <xf numFmtId="0" fontId="4" fillId="0" borderId="0" xfId="31" applyFont="1" applyAlignment="1">
      <alignment horizontal="center"/>
    </xf>
    <xf numFmtId="0" fontId="4" fillId="0" borderId="0" xfId="31" applyFont="1" applyFill="1"/>
    <xf numFmtId="0" fontId="4" fillId="0" borderId="50" xfId="31" applyFont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13" fillId="0" borderId="47" xfId="0" applyFont="1" applyBorder="1"/>
    <xf numFmtId="0" fontId="42" fillId="5" borderId="47" xfId="0" applyFont="1" applyFill="1" applyBorder="1" applyAlignment="1">
      <alignment shrinkToFit="1"/>
    </xf>
    <xf numFmtId="0" fontId="19" fillId="0" borderId="47" xfId="0" applyFont="1" applyBorder="1" applyAlignment="1">
      <alignment horizontal="left" shrinkToFit="1"/>
    </xf>
    <xf numFmtId="0" fontId="16" fillId="0" borderId="47" xfId="0" applyFont="1" applyBorder="1"/>
    <xf numFmtId="188" fontId="19" fillId="0" borderId="47" xfId="3" applyNumberFormat="1" applyFont="1" applyBorder="1" applyAlignment="1">
      <alignment horizontal="center" shrinkToFit="1"/>
    </xf>
    <xf numFmtId="0" fontId="19" fillId="0" borderId="47" xfId="0" applyFont="1" applyBorder="1"/>
    <xf numFmtId="0" fontId="19" fillId="0" borderId="4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shrinkToFit="1"/>
    </xf>
    <xf numFmtId="0" fontId="16" fillId="6" borderId="50" xfId="0" applyFont="1" applyFill="1" applyBorder="1"/>
    <xf numFmtId="188" fontId="19" fillId="0" borderId="50" xfId="3" applyNumberFormat="1" applyFont="1" applyBorder="1" applyAlignment="1">
      <alignment horizontal="center" shrinkToFit="1"/>
    </xf>
    <xf numFmtId="17" fontId="19" fillId="0" borderId="50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shrinkToFit="1"/>
    </xf>
    <xf numFmtId="0" fontId="4" fillId="0" borderId="50" xfId="0" applyFont="1" applyFill="1" applyBorder="1" applyAlignment="1">
      <alignment horizontal="center"/>
    </xf>
    <xf numFmtId="0" fontId="16" fillId="0" borderId="50" xfId="0" applyFont="1" applyBorder="1" applyAlignment="1">
      <alignment shrinkToFit="1"/>
    </xf>
    <xf numFmtId="0" fontId="19" fillId="0" borderId="50" xfId="0" applyFont="1" applyBorder="1" applyAlignment="1">
      <alignment horizontal="left" shrinkToFit="1"/>
    </xf>
    <xf numFmtId="0" fontId="16" fillId="12" borderId="50" xfId="4" applyFont="1" applyFill="1" applyBorder="1" applyAlignment="1"/>
    <xf numFmtId="0" fontId="16" fillId="0" borderId="50" xfId="0" applyFont="1" applyBorder="1" applyAlignment="1">
      <alignment horizontal="left"/>
    </xf>
    <xf numFmtId="0" fontId="16" fillId="0" borderId="50" xfId="2" applyFont="1" applyBorder="1" applyAlignment="1">
      <alignment horizontal="center" shrinkToFit="1"/>
    </xf>
    <xf numFmtId="188" fontId="17" fillId="11" borderId="50" xfId="3" applyNumberFormat="1" applyFont="1" applyFill="1" applyBorder="1" applyAlignment="1">
      <alignment horizontal="center" shrinkToFit="1"/>
    </xf>
    <xf numFmtId="0" fontId="16" fillId="0" borderId="50" xfId="2" applyFont="1" applyBorder="1" applyAlignment="1">
      <alignment horizontal="left" shrinkToFit="1"/>
    </xf>
    <xf numFmtId="0" fontId="16" fillId="0" borderId="50" xfId="2" applyFont="1" applyBorder="1" applyAlignment="1">
      <alignment horizontal="right" shrinkToFit="1"/>
    </xf>
    <xf numFmtId="0" fontId="16" fillId="0" borderId="50" xfId="2" applyFont="1" applyBorder="1" applyAlignment="1">
      <alignment shrinkToFit="1"/>
    </xf>
    <xf numFmtId="0" fontId="4" fillId="0" borderId="50" xfId="0" applyFont="1" applyFill="1" applyBorder="1" applyAlignment="1">
      <alignment horizontal="left"/>
    </xf>
    <xf numFmtId="3" fontId="19" fillId="0" borderId="50" xfId="0" applyNumberFormat="1" applyFont="1" applyFill="1" applyBorder="1" applyAlignment="1">
      <alignment shrinkToFit="1"/>
    </xf>
    <xf numFmtId="0" fontId="19" fillId="0" borderId="50" xfId="2" applyFont="1" applyFill="1" applyBorder="1"/>
    <xf numFmtId="0" fontId="16" fillId="0" borderId="50" xfId="5" applyFont="1" applyFill="1" applyBorder="1" applyAlignment="1">
      <alignment horizontal="center" shrinkToFit="1"/>
    </xf>
    <xf numFmtId="188" fontId="44" fillId="5" borderId="50" xfId="1" applyNumberFormat="1" applyFont="1" applyFill="1" applyBorder="1"/>
    <xf numFmtId="17" fontId="19" fillId="5" borderId="50" xfId="0" applyNumberFormat="1" applyFont="1" applyFill="1" applyBorder="1" applyAlignment="1">
      <alignment horizontal="center" vertical="center"/>
    </xf>
    <xf numFmtId="0" fontId="19" fillId="0" borderId="50" xfId="2" applyFont="1" applyFill="1" applyBorder="1" applyAlignment="1">
      <alignment shrinkToFit="1"/>
    </xf>
    <xf numFmtId="3" fontId="17" fillId="0" borderId="50" xfId="0" applyNumberFormat="1" applyFont="1" applyBorder="1"/>
    <xf numFmtId="0" fontId="16" fillId="12" borderId="50" xfId="4" applyFont="1" applyFill="1" applyBorder="1" applyAlignment="1">
      <alignment horizontal="right" shrinkToFit="1"/>
    </xf>
    <xf numFmtId="0" fontId="16" fillId="12" borderId="50" xfId="4" applyFont="1" applyFill="1" applyBorder="1" applyAlignment="1">
      <alignment horizontal="left" shrinkToFit="1"/>
    </xf>
    <xf numFmtId="0" fontId="16" fillId="12" borderId="50" xfId="2" applyFont="1" applyFill="1" applyBorder="1" applyAlignment="1"/>
    <xf numFmtId="17" fontId="16" fillId="0" borderId="50" xfId="2" applyNumberFormat="1" applyFont="1" applyBorder="1" applyAlignment="1">
      <alignment horizontal="left" shrinkToFit="1"/>
    </xf>
    <xf numFmtId="0" fontId="16" fillId="5" borderId="50" xfId="2" applyFont="1" applyFill="1" applyBorder="1" applyAlignment="1"/>
    <xf numFmtId="188" fontId="44" fillId="3" borderId="50" xfId="1" applyNumberFormat="1" applyFont="1" applyFill="1" applyBorder="1"/>
    <xf numFmtId="17" fontId="19" fillId="3" borderId="50" xfId="0" applyNumberFormat="1" applyFont="1" applyFill="1" applyBorder="1" applyAlignment="1">
      <alignment horizontal="center" vertical="center"/>
    </xf>
    <xf numFmtId="3" fontId="16" fillId="12" borderId="50" xfId="4" applyNumberFormat="1" applyFont="1" applyFill="1" applyBorder="1" applyAlignment="1">
      <alignment horizontal="right" shrinkToFit="1"/>
    </xf>
    <xf numFmtId="0" fontId="42" fillId="5" borderId="50" xfId="4" applyFont="1" applyFill="1" applyBorder="1" applyAlignment="1"/>
    <xf numFmtId="0" fontId="16" fillId="0" borderId="50" xfId="0" applyFont="1" applyBorder="1" applyAlignment="1">
      <alignment horizontal="right"/>
    </xf>
    <xf numFmtId="0" fontId="19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left" shrinkToFit="1"/>
    </xf>
    <xf numFmtId="9" fontId="19" fillId="0" borderId="50" xfId="0" applyNumberFormat="1" applyFont="1" applyBorder="1" applyAlignment="1">
      <alignment shrinkToFit="1"/>
    </xf>
    <xf numFmtId="188" fontId="44" fillId="0" borderId="50" xfId="11" applyNumberFormat="1" applyFont="1" applyBorder="1" applyAlignment="1">
      <alignment horizontal="center" shrinkToFit="1"/>
    </xf>
    <xf numFmtId="0" fontId="13" fillId="0" borderId="50" xfId="0" applyFont="1" applyBorder="1" applyAlignment="1">
      <alignment horizontal="center" shrinkToFit="1"/>
    </xf>
    <xf numFmtId="0" fontId="16" fillId="0" borderId="50" xfId="0" applyFont="1" applyBorder="1" applyAlignment="1">
      <alignment horizontal="left" shrinkToFit="1"/>
    </xf>
    <xf numFmtId="0" fontId="16" fillId="0" borderId="50" xfId="0" applyFont="1" applyFill="1" applyBorder="1" applyAlignment="1">
      <alignment horizontal="center"/>
    </xf>
    <xf numFmtId="0" fontId="16" fillId="0" borderId="50" xfId="0" applyFont="1" applyFill="1" applyBorder="1" applyAlignment="1">
      <alignment shrinkToFit="1"/>
    </xf>
    <xf numFmtId="3" fontId="14" fillId="0" borderId="50" xfId="0" applyNumberFormat="1" applyFont="1" applyBorder="1" applyAlignment="1">
      <alignment horizontal="center"/>
    </xf>
    <xf numFmtId="0" fontId="19" fillId="0" borderId="50" xfId="2" applyFont="1" applyBorder="1" applyAlignment="1">
      <alignment shrinkToFit="1"/>
    </xf>
    <xf numFmtId="0" fontId="19" fillId="0" borderId="50" xfId="0" applyFont="1" applyBorder="1" applyAlignment="1">
      <alignment horizontal="center"/>
    </xf>
    <xf numFmtId="3" fontId="4" fillId="0" borderId="50" xfId="0" applyNumberFormat="1" applyFont="1" applyBorder="1" applyAlignment="1">
      <alignment horizontal="right"/>
    </xf>
    <xf numFmtId="0" fontId="19" fillId="0" borderId="50" xfId="0" applyFont="1" applyFill="1" applyBorder="1" applyAlignment="1">
      <alignment horizontal="center"/>
    </xf>
    <xf numFmtId="188" fontId="17" fillId="9" borderId="50" xfId="3" applyNumberFormat="1" applyFont="1" applyFill="1" applyBorder="1" applyAlignment="1">
      <alignment horizontal="center" shrinkToFit="1"/>
    </xf>
    <xf numFmtId="0" fontId="20" fillId="0" borderId="50" xfId="0" applyFont="1" applyFill="1" applyBorder="1" applyAlignment="1">
      <alignment horizontal="center" shrinkToFit="1"/>
    </xf>
    <xf numFmtId="0" fontId="4" fillId="0" borderId="50" xfId="0" applyFont="1" applyFill="1" applyBorder="1" applyAlignment="1">
      <alignment horizontal="left" shrinkToFit="1"/>
    </xf>
    <xf numFmtId="187" fontId="4" fillId="0" borderId="50" xfId="15" applyFont="1" applyBorder="1"/>
    <xf numFmtId="9" fontId="19" fillId="0" borderId="50" xfId="0" applyNumberFormat="1" applyFont="1" applyBorder="1" applyAlignment="1">
      <alignment horizontal="left" shrinkToFit="1"/>
    </xf>
    <xf numFmtId="0" fontId="4" fillId="0" borderId="50" xfId="0" applyFont="1" applyBorder="1" applyAlignment="1">
      <alignment horizontal="right"/>
    </xf>
    <xf numFmtId="0" fontId="17" fillId="5" borderId="50" xfId="0" applyFont="1" applyFill="1" applyBorder="1"/>
    <xf numFmtId="0" fontId="23" fillId="3" borderId="50" xfId="0" applyFont="1" applyFill="1" applyBorder="1"/>
    <xf numFmtId="3" fontId="17" fillId="5" borderId="50" xfId="0" applyNumberFormat="1" applyFont="1" applyFill="1" applyBorder="1"/>
    <xf numFmtId="17" fontId="19" fillId="0" borderId="50" xfId="0" applyNumberFormat="1" applyFont="1" applyBorder="1" applyAlignment="1">
      <alignment horizontal="center" shrinkToFit="1"/>
    </xf>
    <xf numFmtId="0" fontId="23" fillId="0" borderId="50" xfId="0" applyFont="1" applyBorder="1"/>
    <xf numFmtId="187" fontId="13" fillId="0" borderId="50" xfId="15" applyFont="1" applyBorder="1"/>
    <xf numFmtId="187" fontId="13" fillId="0" borderId="50" xfId="15" applyFont="1" applyBorder="1" applyAlignment="1"/>
    <xf numFmtId="187" fontId="14" fillId="14" borderId="50" xfId="15" applyFont="1" applyFill="1" applyBorder="1"/>
    <xf numFmtId="187" fontId="4" fillId="0" borderId="50" xfId="15" applyFont="1" applyFill="1" applyBorder="1"/>
    <xf numFmtId="187" fontId="4" fillId="0" borderId="50" xfId="15" applyFont="1" applyBorder="1" applyAlignment="1">
      <alignment shrinkToFit="1"/>
    </xf>
    <xf numFmtId="187" fontId="4" fillId="0" borderId="50" xfId="15" applyFont="1" applyBorder="1" applyAlignment="1">
      <alignment horizontal="center"/>
    </xf>
    <xf numFmtId="187" fontId="4" fillId="0" borderId="50" xfId="15" applyFont="1" applyFill="1" applyBorder="1" applyAlignment="1">
      <alignment horizontal="left"/>
    </xf>
    <xf numFmtId="187" fontId="4" fillId="0" borderId="50" xfId="15" applyFont="1" applyFill="1" applyBorder="1" applyAlignment="1">
      <alignment shrinkToFit="1"/>
    </xf>
    <xf numFmtId="187" fontId="4" fillId="0" borderId="50" xfId="15" applyFont="1" applyFill="1" applyBorder="1" applyAlignment="1">
      <alignment horizontal="left" shrinkToFit="1"/>
    </xf>
    <xf numFmtId="0" fontId="4" fillId="0" borderId="50" xfId="0" applyFont="1" applyFill="1" applyBorder="1"/>
    <xf numFmtId="0" fontId="6" fillId="5" borderId="0" xfId="0" applyFont="1" applyFill="1" applyAlignment="1">
      <alignment vertical="center"/>
    </xf>
    <xf numFmtId="188" fontId="4" fillId="6" borderId="1" xfId="1" applyNumberFormat="1" applyFont="1" applyFill="1" applyBorder="1" applyAlignment="1">
      <alignment horizontal="right"/>
    </xf>
    <xf numFmtId="188" fontId="14" fillId="10" borderId="1" xfId="1" applyNumberFormat="1" applyFont="1" applyFill="1" applyBorder="1" applyAlignment="1">
      <alignment horizontal="right" shrinkToFit="1"/>
    </xf>
    <xf numFmtId="188" fontId="4" fillId="14" borderId="1" xfId="1" applyNumberFormat="1" applyFont="1" applyFill="1" applyBorder="1" applyAlignment="1">
      <alignment horizontal="right"/>
    </xf>
    <xf numFmtId="0" fontId="4" fillId="0" borderId="47" xfId="0" applyFont="1" applyBorder="1"/>
    <xf numFmtId="0" fontId="13" fillId="10" borderId="47" xfId="0" applyFont="1" applyFill="1" applyBorder="1"/>
    <xf numFmtId="0" fontId="30" fillId="0" borderId="50" xfId="0" applyFont="1" applyBorder="1" applyAlignment="1">
      <alignment shrinkToFit="1"/>
    </xf>
    <xf numFmtId="0" fontId="30" fillId="0" borderId="50" xfId="0" applyFont="1" applyBorder="1"/>
    <xf numFmtId="0" fontId="30" fillId="0" borderId="50" xfId="0" applyFont="1" applyBorder="1" applyAlignment="1">
      <alignment horizontal="left"/>
    </xf>
    <xf numFmtId="0" fontId="19" fillId="0" borderId="50" xfId="16" applyFont="1" applyBorder="1"/>
    <xf numFmtId="0" fontId="5" fillId="0" borderId="50" xfId="0" applyFont="1" applyBorder="1" applyAlignment="1">
      <alignment vertical="center"/>
    </xf>
    <xf numFmtId="0" fontId="31" fillId="0" borderId="50" xfId="0" applyFont="1" applyBorder="1"/>
    <xf numFmtId="0" fontId="16" fillId="0" borderId="50" xfId="0" applyFont="1" applyBorder="1" applyAlignment="1">
      <alignment vertical="center"/>
    </xf>
    <xf numFmtId="3" fontId="57" fillId="5" borderId="50" xfId="0" applyNumberFormat="1" applyFont="1" applyFill="1" applyBorder="1"/>
    <xf numFmtId="3" fontId="31" fillId="5" borderId="50" xfId="0" applyNumberFormat="1" applyFont="1" applyFill="1" applyBorder="1"/>
    <xf numFmtId="0" fontId="30" fillId="3" borderId="50" xfId="0" applyFont="1" applyFill="1" applyBorder="1"/>
    <xf numFmtId="0" fontId="33" fillId="0" borderId="50" xfId="2" applyFont="1" applyBorder="1" applyAlignment="1">
      <alignment horizontal="center" shrinkToFit="1"/>
    </xf>
    <xf numFmtId="17" fontId="33" fillId="0" borderId="50" xfId="2" applyNumberFormat="1" applyFont="1" applyBorder="1" applyAlignment="1">
      <alignment horizontal="left" shrinkToFit="1"/>
    </xf>
    <xf numFmtId="0" fontId="33" fillId="12" borderId="50" xfId="2" applyFont="1" applyFill="1" applyBorder="1" applyAlignment="1"/>
    <xf numFmtId="0" fontId="31" fillId="0" borderId="50" xfId="0" applyFont="1" applyBorder="1" applyAlignment="1">
      <alignment horizontal="left"/>
    </xf>
    <xf numFmtId="0" fontId="30" fillId="6" borderId="50" xfId="0" applyFont="1" applyFill="1" applyBorder="1" applyAlignment="1">
      <alignment shrinkToFit="1"/>
    </xf>
    <xf numFmtId="0" fontId="31" fillId="0" borderId="50" xfId="0" applyFont="1" applyBorder="1" applyAlignment="1">
      <alignment shrinkToFit="1"/>
    </xf>
    <xf numFmtId="0" fontId="31" fillId="3" borderId="50" xfId="0" applyFont="1" applyFill="1" applyBorder="1" applyAlignment="1">
      <alignment shrinkToFit="1"/>
    </xf>
    <xf numFmtId="0" fontId="5" fillId="0" borderId="50" xfId="0" applyFont="1" applyBorder="1"/>
    <xf numFmtId="0" fontId="24" fillId="0" borderId="50" xfId="0" applyFont="1" applyBorder="1"/>
    <xf numFmtId="0" fontId="4" fillId="10" borderId="47" xfId="0" applyFont="1" applyFill="1" applyBorder="1"/>
    <xf numFmtId="0" fontId="42" fillId="0" borderId="1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left" vertical="center" wrapText="1"/>
    </xf>
    <xf numFmtId="0" fontId="19" fillId="0" borderId="47" xfId="2" applyFont="1" applyBorder="1" applyAlignment="1">
      <alignment shrinkToFit="1"/>
    </xf>
    <xf numFmtId="17" fontId="4" fillId="0" borderId="47" xfId="0" applyNumberFormat="1" applyFont="1" applyBorder="1"/>
    <xf numFmtId="0" fontId="16" fillId="0" borderId="47" xfId="0" applyFont="1" applyFill="1" applyBorder="1"/>
    <xf numFmtId="0" fontId="14" fillId="0" borderId="50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left" vertical="center" wrapText="1"/>
    </xf>
    <xf numFmtId="0" fontId="19" fillId="0" borderId="50" xfId="2" applyFont="1" applyBorder="1" applyAlignment="1">
      <alignment horizontal="center" shrinkToFit="1"/>
    </xf>
    <xf numFmtId="0" fontId="16" fillId="0" borderId="50" xfId="2" applyFont="1" applyFill="1" applyBorder="1" applyAlignment="1">
      <alignment shrinkToFit="1"/>
    </xf>
    <xf numFmtId="188" fontId="19" fillId="0" borderId="50" xfId="3" applyNumberFormat="1" applyFont="1" applyBorder="1" applyAlignment="1">
      <alignment shrinkToFit="1"/>
    </xf>
    <xf numFmtId="0" fontId="19" fillId="0" borderId="50" xfId="2" applyFont="1" applyBorder="1" applyAlignment="1"/>
    <xf numFmtId="0" fontId="19" fillId="0" borderId="50" xfId="2" applyFont="1" applyBorder="1" applyAlignment="1">
      <alignment horizontal="center" vertical="center"/>
    </xf>
    <xf numFmtId="2" fontId="16" fillId="0" borderId="50" xfId="2" applyNumberFormat="1" applyFont="1" applyFill="1" applyBorder="1" applyAlignment="1">
      <alignment horizontal="left" shrinkToFit="1"/>
    </xf>
    <xf numFmtId="0" fontId="19" fillId="0" borderId="50" xfId="2" applyFont="1" applyBorder="1" applyAlignment="1">
      <alignment horizontal="center"/>
    </xf>
    <xf numFmtId="0" fontId="16" fillId="0" borderId="50" xfId="2" applyFont="1" applyBorder="1" applyAlignment="1">
      <alignment vertical="top" shrinkToFit="1"/>
    </xf>
    <xf numFmtId="0" fontId="19" fillId="0" borderId="50" xfId="2" applyFont="1" applyBorder="1"/>
    <xf numFmtId="17" fontId="19" fillId="0" borderId="50" xfId="2" applyNumberFormat="1" applyFont="1" applyBorder="1" applyAlignment="1">
      <alignment horizontal="center" vertical="center"/>
    </xf>
    <xf numFmtId="0" fontId="16" fillId="0" borderId="50" xfId="17" applyFont="1" applyBorder="1"/>
    <xf numFmtId="2" fontId="16" fillId="0" borderId="50" xfId="17" applyNumberFormat="1" applyFont="1" applyFill="1" applyBorder="1" applyAlignment="1">
      <alignment horizontal="left" shrinkToFit="1"/>
    </xf>
    <xf numFmtId="0" fontId="16" fillId="0" borderId="50" xfId="0" quotePrefix="1" applyFont="1" applyBorder="1"/>
    <xf numFmtId="17" fontId="4" fillId="0" borderId="50" xfId="0" applyNumberFormat="1" applyFont="1" applyBorder="1" applyAlignment="1">
      <alignment horizontal="center"/>
    </xf>
    <xf numFmtId="0" fontId="14" fillId="0" borderId="50" xfId="0" applyFont="1" applyFill="1" applyBorder="1" applyAlignment="1">
      <alignment horizontal="left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19" fillId="0" borderId="50" xfId="2" applyFont="1" applyBorder="1" applyAlignment="1">
      <alignment horizontal="left" shrinkToFit="1"/>
    </xf>
    <xf numFmtId="3" fontId="4" fillId="0" borderId="50" xfId="0" applyNumberFormat="1" applyFont="1" applyFill="1" applyBorder="1" applyAlignment="1">
      <alignment horizontal="center"/>
    </xf>
    <xf numFmtId="3" fontId="4" fillId="0" borderId="50" xfId="0" applyNumberFormat="1" applyFont="1" applyFill="1" applyBorder="1"/>
    <xf numFmtId="0" fontId="16" fillId="0" borderId="51" xfId="0" applyFont="1" applyFill="1" applyBorder="1"/>
    <xf numFmtId="0" fontId="16" fillId="0" borderId="51" xfId="0" applyFont="1" applyBorder="1"/>
    <xf numFmtId="0" fontId="14" fillId="0" borderId="1" xfId="0" applyFont="1" applyFill="1" applyBorder="1" applyAlignment="1">
      <alignment horizontal="center" vertical="center"/>
    </xf>
    <xf numFmtId="188" fontId="7" fillId="14" borderId="9" xfId="1" applyNumberFormat="1" applyFont="1" applyFill="1" applyBorder="1" applyAlignment="1"/>
    <xf numFmtId="0" fontId="14" fillId="10" borderId="47" xfId="2" applyFont="1" applyFill="1" applyBorder="1" applyAlignment="1"/>
    <xf numFmtId="188" fontId="4" fillId="0" borderId="47" xfId="1" applyNumberFormat="1" applyFont="1" applyBorder="1" applyAlignment="1">
      <alignment horizontal="right"/>
    </xf>
    <xf numFmtId="0" fontId="14" fillId="0" borderId="50" xfId="0" applyFont="1" applyBorder="1"/>
    <xf numFmtId="188" fontId="4" fillId="0" borderId="50" xfId="1" applyNumberFormat="1" applyFont="1" applyBorder="1" applyAlignment="1">
      <alignment horizontal="right"/>
    </xf>
    <xf numFmtId="9" fontId="16" fillId="0" borderId="50" xfId="0" applyNumberFormat="1" applyFont="1" applyBorder="1" applyAlignment="1">
      <alignment horizontal="left"/>
    </xf>
    <xf numFmtId="188" fontId="14" fillId="0" borderId="50" xfId="1" applyNumberFormat="1" applyFont="1" applyFill="1" applyBorder="1"/>
    <xf numFmtId="0" fontId="22" fillId="3" borderId="50" xfId="2" applyFont="1" applyFill="1" applyBorder="1"/>
    <xf numFmtId="17" fontId="4" fillId="0" borderId="50" xfId="0" applyNumberFormat="1" applyFont="1" applyBorder="1" applyAlignment="1">
      <alignment horizontal="left"/>
    </xf>
    <xf numFmtId="0" fontId="14" fillId="0" borderId="50" xfId="0" applyFont="1" applyBorder="1" applyAlignment="1">
      <alignment shrinkToFit="1"/>
    </xf>
    <xf numFmtId="0" fontId="19" fillId="12" borderId="50" xfId="2" applyFont="1" applyFill="1" applyBorder="1"/>
    <xf numFmtId="0" fontId="16" fillId="0" borderId="50" xfId="0" applyFont="1" applyFill="1" applyBorder="1" applyAlignment="1">
      <alignment horizontal="left"/>
    </xf>
    <xf numFmtId="0" fontId="14" fillId="0" borderId="50" xfId="2" applyFont="1" applyFill="1" applyBorder="1"/>
    <xf numFmtId="0" fontId="16" fillId="0" borderId="50" xfId="4" applyFont="1" applyBorder="1" applyAlignment="1">
      <alignment vertical="center"/>
    </xf>
    <xf numFmtId="0" fontId="45" fillId="0" borderId="50" xfId="0" applyFont="1" applyBorder="1"/>
    <xf numFmtId="49" fontId="7" fillId="0" borderId="50" xfId="17" applyNumberFormat="1" applyFont="1" applyBorder="1"/>
    <xf numFmtId="49" fontId="42" fillId="0" borderId="50" xfId="17" applyNumberFormat="1" applyFont="1" applyFill="1" applyBorder="1" applyAlignment="1">
      <alignment horizontal="left" vertical="center"/>
    </xf>
    <xf numFmtId="49" fontId="16" fillId="0" borderId="50" xfId="17" applyNumberFormat="1" applyFont="1" applyBorder="1"/>
    <xf numFmtId="49" fontId="42" fillId="0" borderId="50" xfId="17" applyNumberFormat="1" applyFont="1" applyBorder="1"/>
    <xf numFmtId="49" fontId="16" fillId="0" borderId="50" xfId="17" applyNumberFormat="1" applyFont="1" applyFill="1" applyBorder="1"/>
    <xf numFmtId="188" fontId="14" fillId="0" borderId="50" xfId="1" applyNumberFormat="1" applyFont="1" applyBorder="1" applyAlignment="1">
      <alignment horizontal="center"/>
    </xf>
    <xf numFmtId="0" fontId="5" fillId="0" borderId="50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0" fontId="5" fillId="18" borderId="50" xfId="0" applyFont="1" applyFill="1" applyBorder="1" applyAlignment="1">
      <alignment horizontal="center"/>
    </xf>
    <xf numFmtId="188" fontId="14" fillId="0" borderId="50" xfId="1" applyNumberFormat="1" applyFont="1" applyBorder="1"/>
    <xf numFmtId="0" fontId="19" fillId="0" borderId="47" xfId="23" applyNumberFormat="1" applyFont="1" applyBorder="1" applyAlignment="1"/>
    <xf numFmtId="17" fontId="19" fillId="12" borderId="50" xfId="23" applyNumberFormat="1" applyFont="1" applyFill="1" applyBorder="1" applyAlignment="1"/>
    <xf numFmtId="0" fontId="16" fillId="12" borderId="50" xfId="23" applyFont="1" applyFill="1" applyBorder="1" applyAlignment="1"/>
    <xf numFmtId="0" fontId="16" fillId="0" borderId="50" xfId="23" applyNumberFormat="1" applyFont="1" applyBorder="1" applyAlignment="1"/>
    <xf numFmtId="0" fontId="16" fillId="0" borderId="50" xfId="23" applyNumberFormat="1" applyFont="1" applyBorder="1" applyAlignment="1">
      <alignment horizontal="center"/>
    </xf>
    <xf numFmtId="3" fontId="16" fillId="12" borderId="50" xfId="23" applyNumberFormat="1" applyFont="1" applyFill="1" applyBorder="1" applyAlignment="1">
      <alignment horizontal="right"/>
    </xf>
    <xf numFmtId="49" fontId="16" fillId="12" borderId="50" xfId="23" applyNumberFormat="1" applyFont="1" applyFill="1" applyBorder="1" applyAlignment="1">
      <alignment horizontal="center"/>
    </xf>
    <xf numFmtId="0" fontId="16" fillId="12" borderId="50" xfId="23" applyFont="1" applyFill="1" applyBorder="1" applyAlignment="1">
      <alignment horizontal="right"/>
    </xf>
    <xf numFmtId="0" fontId="16" fillId="0" borderId="50" xfId="23" applyNumberFormat="1" applyFont="1" applyBorder="1" applyAlignment="1">
      <alignment horizontal="right"/>
    </xf>
    <xf numFmtId="0" fontId="4" fillId="0" borderId="50" xfId="0" applyFont="1" applyBorder="1" applyAlignment="1">
      <alignment vertical="center"/>
    </xf>
    <xf numFmtId="0" fontId="16" fillId="0" borderId="50" xfId="18" applyFont="1" applyFill="1" applyBorder="1" applyAlignment="1">
      <alignment horizontal="left"/>
    </xf>
    <xf numFmtId="0" fontId="16" fillId="0" borderId="50" xfId="18" applyFont="1" applyFill="1" applyBorder="1" applyAlignment="1"/>
    <xf numFmtId="17" fontId="19" fillId="0" borderId="50" xfId="23" applyNumberFormat="1" applyFont="1" applyBorder="1" applyAlignment="1"/>
    <xf numFmtId="0" fontId="14" fillId="0" borderId="50" xfId="23" applyNumberFormat="1" applyFont="1" applyBorder="1" applyAlignment="1"/>
    <xf numFmtId="0" fontId="14" fillId="0" borderId="50" xfId="18" applyFont="1" applyFill="1" applyBorder="1" applyAlignment="1">
      <alignment horizontal="left"/>
    </xf>
    <xf numFmtId="0" fontId="16" fillId="0" borderId="50" xfId="18" applyFont="1" applyFill="1" applyBorder="1" applyAlignment="1">
      <alignment horizontal="center"/>
    </xf>
    <xf numFmtId="0" fontId="16" fillId="0" borderId="50" xfId="18" applyFont="1" applyFill="1" applyBorder="1" applyAlignment="1">
      <alignment wrapText="1"/>
    </xf>
    <xf numFmtId="49" fontId="16" fillId="0" borderId="50" xfId="18" applyNumberFormat="1" applyFont="1" applyFill="1" applyBorder="1" applyAlignment="1">
      <alignment horizontal="left"/>
    </xf>
    <xf numFmtId="0" fontId="16" fillId="0" borderId="50" xfId="26" applyFont="1" applyFill="1" applyBorder="1" applyAlignment="1">
      <alignment shrinkToFit="1"/>
    </xf>
    <xf numFmtId="0" fontId="16" fillId="0" borderId="50" xfId="0" quotePrefix="1" applyFont="1" applyFill="1" applyBorder="1"/>
    <xf numFmtId="49" fontId="14" fillId="12" borderId="50" xfId="23" applyNumberFormat="1" applyFont="1" applyFill="1" applyBorder="1" applyAlignment="1"/>
    <xf numFmtId="0" fontId="19" fillId="0" borderId="50" xfId="23" applyNumberFormat="1" applyFont="1" applyBorder="1" applyAlignment="1">
      <alignment horizontal="center"/>
    </xf>
    <xf numFmtId="3" fontId="19" fillId="12" borderId="50" xfId="23" applyNumberFormat="1" applyFont="1" applyFill="1" applyBorder="1" applyAlignment="1">
      <alignment horizontal="right"/>
    </xf>
    <xf numFmtId="0" fontId="19" fillId="12" borderId="50" xfId="23" applyFont="1" applyFill="1" applyBorder="1" applyAlignment="1">
      <alignment horizontal="center"/>
    </xf>
    <xf numFmtId="0" fontId="14" fillId="12" borderId="50" xfId="23" applyFont="1" applyFill="1" applyBorder="1" applyAlignment="1"/>
    <xf numFmtId="49" fontId="19" fillId="12" borderId="50" xfId="23" applyNumberFormat="1" applyFont="1" applyFill="1" applyBorder="1" applyAlignment="1">
      <alignment horizontal="center"/>
    </xf>
    <xf numFmtId="0" fontId="19" fillId="12" borderId="50" xfId="23" applyFont="1" applyFill="1" applyBorder="1" applyAlignment="1">
      <alignment wrapText="1"/>
    </xf>
    <xf numFmtId="49" fontId="19" fillId="0" borderId="50" xfId="23" applyNumberFormat="1" applyFont="1" applyBorder="1" applyAlignment="1"/>
    <xf numFmtId="188" fontId="20" fillId="0" borderId="50" xfId="3" applyNumberFormat="1" applyFont="1" applyFill="1" applyBorder="1" applyAlignment="1">
      <alignment horizontal="left"/>
    </xf>
    <xf numFmtId="0" fontId="20" fillId="0" borderId="50" xfId="18" applyFont="1" applyFill="1" applyBorder="1" applyAlignment="1"/>
    <xf numFmtId="0" fontId="20" fillId="0" borderId="50" xfId="18" applyFont="1" applyFill="1" applyBorder="1" applyAlignment="1">
      <alignment horizontal="center" vertical="center"/>
    </xf>
    <xf numFmtId="188" fontId="16" fillId="0" borderId="50" xfId="3" applyNumberFormat="1" applyFont="1" applyFill="1" applyBorder="1" applyAlignment="1">
      <alignment horizontal="left"/>
    </xf>
    <xf numFmtId="0" fontId="16" fillId="0" borderId="50" xfId="18" applyFont="1" applyFill="1" applyBorder="1" applyAlignment="1">
      <alignment horizontal="center" vertical="center"/>
    </xf>
    <xf numFmtId="0" fontId="53" fillId="0" borderId="50" xfId="0" applyFont="1" applyBorder="1" applyAlignment="1">
      <alignment horizontal="left" indent="2"/>
    </xf>
    <xf numFmtId="0" fontId="16" fillId="0" borderId="50" xfId="18" applyFont="1" applyFill="1" applyBorder="1" applyAlignment="1">
      <alignment horizontal="left" vertical="center"/>
    </xf>
    <xf numFmtId="49" fontId="19" fillId="12" borderId="50" xfId="23" applyNumberFormat="1" applyFont="1" applyFill="1" applyBorder="1" applyAlignment="1">
      <alignment wrapText="1"/>
    </xf>
    <xf numFmtId="0" fontId="16" fillId="0" borderId="50" xfId="23" applyFont="1" applyBorder="1" applyAlignment="1">
      <alignment horizontal="center" vertical="center"/>
    </xf>
    <xf numFmtId="0" fontId="19" fillId="0" borderId="51" xfId="23" applyNumberFormat="1" applyFont="1" applyBorder="1" applyAlignment="1"/>
    <xf numFmtId="49" fontId="14" fillId="12" borderId="51" xfId="23" applyNumberFormat="1" applyFont="1" applyFill="1" applyBorder="1" applyAlignment="1"/>
    <xf numFmtId="0" fontId="16" fillId="0" borderId="51" xfId="23" applyNumberFormat="1" applyFont="1" applyBorder="1" applyAlignment="1"/>
    <xf numFmtId="0" fontId="19" fillId="12" borderId="51" xfId="23" applyFont="1" applyFill="1" applyBorder="1" applyAlignment="1"/>
    <xf numFmtId="49" fontId="19" fillId="12" borderId="51" xfId="23" applyNumberFormat="1" applyFont="1" applyFill="1" applyBorder="1" applyAlignment="1">
      <alignment horizontal="center"/>
    </xf>
    <xf numFmtId="0" fontId="19" fillId="0" borderId="51" xfId="23" applyNumberFormat="1" applyFont="1" applyBorder="1" applyAlignment="1">
      <alignment horizontal="right"/>
    </xf>
    <xf numFmtId="0" fontId="15" fillId="0" borderId="0" xfId="0" applyFont="1"/>
    <xf numFmtId="0" fontId="17" fillId="0" borderId="50" xfId="0" applyFont="1" applyBorder="1"/>
    <xf numFmtId="17" fontId="19" fillId="0" borderId="50" xfId="23" applyNumberFormat="1" applyFont="1" applyBorder="1" applyAlignment="1">
      <alignment horizontal="center"/>
    </xf>
    <xf numFmtId="0" fontId="19" fillId="3" borderId="50" xfId="23" applyNumberFormat="1" applyFont="1" applyFill="1" applyBorder="1" applyAlignment="1">
      <alignment horizontal="center"/>
    </xf>
    <xf numFmtId="0" fontId="16" fillId="3" borderId="50" xfId="0" applyFont="1" applyFill="1" applyBorder="1" applyAlignment="1">
      <alignment vertical="top" wrapText="1"/>
    </xf>
    <xf numFmtId="0" fontId="22" fillId="0" borderId="12" xfId="23" applyNumberFormat="1" applyFont="1" applyBorder="1" applyAlignment="1">
      <alignment horizontal="center"/>
    </xf>
    <xf numFmtId="3" fontId="22" fillId="14" borderId="12" xfId="23" applyNumberFormat="1" applyFont="1" applyFill="1" applyBorder="1" applyAlignment="1">
      <alignment horizontal="right"/>
    </xf>
    <xf numFmtId="0" fontId="13" fillId="0" borderId="47" xfId="0" applyFont="1" applyFill="1" applyBorder="1" applyAlignment="1">
      <alignment horizontal="center" vertical="center"/>
    </xf>
    <xf numFmtId="0" fontId="17" fillId="0" borderId="50" xfId="0" applyFont="1" applyFill="1" applyBorder="1"/>
    <xf numFmtId="0" fontId="14" fillId="0" borderId="50" xfId="0" applyFont="1" applyFill="1" applyBorder="1"/>
    <xf numFmtId="0" fontId="16" fillId="0" borderId="50" xfId="0" applyFont="1" applyFill="1" applyBorder="1" applyAlignment="1">
      <alignment horizontal="center" shrinkToFit="1"/>
    </xf>
    <xf numFmtId="0" fontId="16" fillId="0" borderId="50" xfId="0" applyFont="1" applyFill="1" applyBorder="1" applyAlignment="1"/>
    <xf numFmtId="188" fontId="16" fillId="0" borderId="50" xfId="27" applyNumberFormat="1" applyFont="1" applyFill="1" applyBorder="1" applyAlignment="1">
      <alignment shrinkToFit="1"/>
    </xf>
    <xf numFmtId="17" fontId="16" fillId="0" borderId="50" xfId="0" applyNumberFormat="1" applyFont="1" applyFill="1" applyBorder="1" applyAlignment="1">
      <alignment horizontal="center" vertical="center"/>
    </xf>
    <xf numFmtId="188" fontId="16" fillId="0" borderId="50" xfId="27" applyNumberFormat="1" applyFont="1" applyFill="1" applyBorder="1" applyAlignment="1">
      <alignment horizontal="center" shrinkToFit="1"/>
    </xf>
    <xf numFmtId="188" fontId="14" fillId="0" borderId="50" xfId="27" applyNumberFormat="1" applyFont="1" applyFill="1" applyBorder="1" applyAlignment="1">
      <alignment shrinkToFit="1"/>
    </xf>
    <xf numFmtId="188" fontId="16" fillId="0" borderId="50" xfId="27" applyNumberFormat="1" applyFont="1" applyFill="1" applyBorder="1" applyAlignment="1">
      <alignment horizontal="left"/>
    </xf>
    <xf numFmtId="0" fontId="16" fillId="0" borderId="50" xfId="0" applyFont="1" applyFill="1" applyBorder="1" applyAlignment="1">
      <alignment horizontal="left" vertical="center" readingOrder="1"/>
    </xf>
    <xf numFmtId="188" fontId="16" fillId="0" borderId="50" xfId="27" applyNumberFormat="1" applyFont="1" applyFill="1" applyBorder="1" applyAlignment="1"/>
    <xf numFmtId="0" fontId="16" fillId="0" borderId="50" xfId="0" applyFont="1" applyFill="1" applyBorder="1" applyAlignment="1">
      <alignment vertical="top" wrapText="1"/>
    </xf>
    <xf numFmtId="0" fontId="16" fillId="0" borderId="50" xfId="0" applyFont="1" applyFill="1" applyBorder="1" applyAlignment="1">
      <alignment vertical="top"/>
    </xf>
    <xf numFmtId="0" fontId="55" fillId="0" borderId="50" xfId="0" applyFont="1" applyFill="1" applyBorder="1"/>
    <xf numFmtId="188" fontId="14" fillId="0" borderId="50" xfId="27" applyNumberFormat="1" applyFont="1" applyFill="1" applyBorder="1" applyAlignment="1"/>
    <xf numFmtId="0" fontId="55" fillId="0" borderId="50" xfId="0" applyFont="1" applyFill="1" applyBorder="1" applyAlignment="1"/>
    <xf numFmtId="0" fontId="19" fillId="0" borderId="50" xfId="20" applyFont="1" applyFill="1" applyBorder="1"/>
    <xf numFmtId="0" fontId="56" fillId="0" borderId="50" xfId="0" applyFont="1" applyFill="1" applyBorder="1"/>
    <xf numFmtId="0" fontId="14" fillId="10" borderId="47" xfId="0" applyFont="1" applyFill="1" applyBorder="1"/>
    <xf numFmtId="0" fontId="13" fillId="10" borderId="47" xfId="0" applyFont="1" applyFill="1" applyBorder="1" applyAlignment="1">
      <alignment horizontal="center" vertical="center"/>
    </xf>
    <xf numFmtId="0" fontId="4" fillId="3" borderId="12" xfId="25" applyFont="1" applyFill="1" applyBorder="1"/>
    <xf numFmtId="0" fontId="4" fillId="3" borderId="12" xfId="25" applyFont="1" applyFill="1" applyBorder="1" applyAlignment="1">
      <alignment horizontal="left"/>
    </xf>
    <xf numFmtId="0" fontId="4" fillId="3" borderId="12" xfId="25" applyFont="1" applyFill="1" applyBorder="1" applyAlignment="1"/>
    <xf numFmtId="0" fontId="13" fillId="6" borderId="12" xfId="17" applyFont="1" applyFill="1" applyBorder="1" applyAlignment="1">
      <alignment horizontal="center"/>
    </xf>
    <xf numFmtId="3" fontId="13" fillId="6" borderId="12" xfId="21" applyNumberFormat="1" applyFont="1" applyFill="1" applyBorder="1" applyAlignment="1">
      <alignment horizontal="center"/>
    </xf>
    <xf numFmtId="0" fontId="13" fillId="6" borderId="12" xfId="25" applyFont="1" applyFill="1" applyBorder="1" applyAlignment="1">
      <alignment horizontal="center"/>
    </xf>
    <xf numFmtId="0" fontId="13" fillId="0" borderId="47" xfId="0" applyFont="1" applyBorder="1" applyAlignment="1">
      <alignment vertical="center"/>
    </xf>
    <xf numFmtId="0" fontId="18" fillId="0" borderId="50" xfId="25" applyFont="1" applyBorder="1"/>
    <xf numFmtId="3" fontId="4" fillId="0" borderId="47" xfId="31" applyNumberFormat="1" applyFont="1" applyFill="1" applyBorder="1" applyAlignment="1">
      <alignment horizontal="right"/>
    </xf>
    <xf numFmtId="0" fontId="4" fillId="0" borderId="47" xfId="31" applyFont="1" applyFill="1" applyBorder="1" applyAlignment="1">
      <alignment horizontal="right"/>
    </xf>
    <xf numFmtId="0" fontId="4" fillId="0" borderId="50" xfId="31" applyFont="1" applyFill="1" applyBorder="1" applyAlignment="1">
      <alignment horizontal="right"/>
    </xf>
    <xf numFmtId="0" fontId="4" fillId="21" borderId="12" xfId="0" applyFont="1" applyFill="1" applyBorder="1"/>
    <xf numFmtId="0" fontId="15" fillId="0" borderId="54" xfId="0" applyFont="1" applyBorder="1" applyAlignment="1">
      <alignment horizontal="center" vertical="center" wrapText="1"/>
    </xf>
    <xf numFmtId="0" fontId="14" fillId="0" borderId="53" xfId="0" applyFont="1" applyFill="1" applyBorder="1"/>
    <xf numFmtId="0" fontId="15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top"/>
    </xf>
    <xf numFmtId="0" fontId="4" fillId="0" borderId="50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/>
    </xf>
    <xf numFmtId="0" fontId="4" fillId="0" borderId="57" xfId="0" applyFont="1" applyBorder="1"/>
    <xf numFmtId="0" fontId="4" fillId="0" borderId="56" xfId="0" applyFont="1" applyBorder="1"/>
    <xf numFmtId="0" fontId="4" fillId="0" borderId="50" xfId="0" applyFont="1" applyBorder="1" applyAlignment="1">
      <alignment horizontal="left" vertical="top"/>
    </xf>
    <xf numFmtId="0" fontId="4" fillId="0" borderId="50" xfId="0" applyFont="1" applyBorder="1" applyAlignment="1">
      <alignment vertical="top" wrapText="1"/>
    </xf>
    <xf numFmtId="0" fontId="4" fillId="0" borderId="58" xfId="0" applyFont="1" applyBorder="1"/>
    <xf numFmtId="0" fontId="4" fillId="0" borderId="59" xfId="0" applyFont="1" applyBorder="1"/>
    <xf numFmtId="0" fontId="4" fillId="0" borderId="59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/>
    </xf>
    <xf numFmtId="0" fontId="4" fillId="0" borderId="60" xfId="0" applyFont="1" applyBorder="1"/>
    <xf numFmtId="0" fontId="19" fillId="0" borderId="47" xfId="2" applyFont="1" applyBorder="1"/>
    <xf numFmtId="0" fontId="22" fillId="10" borderId="47" xfId="2" applyFont="1" applyFill="1" applyBorder="1"/>
    <xf numFmtId="0" fontId="19" fillId="10" borderId="47" xfId="2" applyFont="1" applyFill="1" applyBorder="1"/>
    <xf numFmtId="0" fontId="19" fillId="10" borderId="47" xfId="2" applyFont="1" applyFill="1" applyBorder="1" applyAlignment="1">
      <alignment horizontal="left"/>
    </xf>
    <xf numFmtId="0" fontId="19" fillId="0" borderId="47" xfId="2" applyFont="1" applyBorder="1" applyAlignment="1">
      <alignment horizontal="left"/>
    </xf>
    <xf numFmtId="0" fontId="14" fillId="3" borderId="50" xfId="25" applyFont="1" applyFill="1" applyBorder="1"/>
    <xf numFmtId="0" fontId="19" fillId="0" borderId="50" xfId="2" applyFont="1" applyBorder="1" applyAlignment="1">
      <alignment horizontal="left"/>
    </xf>
    <xf numFmtId="0" fontId="8" fillId="0" borderId="50" xfId="0" applyFont="1" applyBorder="1"/>
    <xf numFmtId="3" fontId="7" fillId="0" borderId="50" xfId="0" applyNumberFormat="1" applyFont="1" applyBorder="1"/>
    <xf numFmtId="0" fontId="19" fillId="0" borderId="51" xfId="2" applyFont="1" applyBorder="1"/>
    <xf numFmtId="0" fontId="19" fillId="0" borderId="51" xfId="2" applyFont="1" applyBorder="1" applyAlignment="1">
      <alignment horizontal="left"/>
    </xf>
    <xf numFmtId="0" fontId="22" fillId="10" borderId="1" xfId="2" applyFont="1" applyFill="1" applyBorder="1" applyAlignment="1">
      <alignment horizontal="left"/>
    </xf>
    <xf numFmtId="188" fontId="22" fillId="10" borderId="1" xfId="1" applyNumberFormat="1" applyFont="1" applyFill="1" applyBorder="1" applyAlignment="1">
      <alignment horizontal="left"/>
    </xf>
    <xf numFmtId="187" fontId="4" fillId="0" borderId="52" xfId="15" applyFont="1" applyBorder="1"/>
    <xf numFmtId="188" fontId="4" fillId="5" borderId="1" xfId="0" applyNumberFormat="1" applyFont="1" applyFill="1" applyBorder="1"/>
    <xf numFmtId="0" fontId="62" fillId="0" borderId="0" xfId="0" applyFont="1" applyAlignment="1">
      <alignment horizontal="left" vertical="center" indent="4"/>
    </xf>
    <xf numFmtId="0" fontId="63" fillId="3" borderId="0" xfId="0" applyFont="1" applyFill="1" applyAlignment="1">
      <alignment vertical="top" wrapText="1"/>
    </xf>
    <xf numFmtId="0" fontId="13" fillId="3" borderId="50" xfId="25" applyFont="1" applyFill="1" applyBorder="1" applyAlignment="1">
      <alignment horizontal="left" vertical="center" wrapText="1"/>
    </xf>
    <xf numFmtId="0" fontId="19" fillId="5" borderId="0" xfId="16" applyFont="1" applyFill="1" applyBorder="1"/>
    <xf numFmtId="17" fontId="30" fillId="0" borderId="50" xfId="0" applyNumberFormat="1" applyFont="1" applyBorder="1"/>
    <xf numFmtId="0" fontId="65" fillId="3" borderId="50" xfId="0" applyFont="1" applyFill="1" applyBorder="1" applyAlignment="1">
      <alignment shrinkToFit="1"/>
    </xf>
    <xf numFmtId="0" fontId="15" fillId="0" borderId="0" xfId="0" applyFont="1" applyBorder="1"/>
    <xf numFmtId="0" fontId="4" fillId="3" borderId="0" xfId="28" applyFont="1" applyFill="1" applyBorder="1" applyAlignment="1">
      <alignment horizontal="left"/>
    </xf>
    <xf numFmtId="0" fontId="22" fillId="10" borderId="1" xfId="2" applyFont="1" applyFill="1" applyBorder="1"/>
    <xf numFmtId="17" fontId="16" fillId="7" borderId="50" xfId="0" applyNumberFormat="1" applyFont="1" applyFill="1" applyBorder="1" applyAlignment="1">
      <alignment horizontal="center"/>
    </xf>
    <xf numFmtId="0" fontId="20" fillId="7" borderId="50" xfId="0" applyFont="1" applyFill="1" applyBorder="1" applyAlignment="1"/>
    <xf numFmtId="0" fontId="67" fillId="0" borderId="50" xfId="0" applyFont="1" applyBorder="1" applyAlignment="1">
      <alignment horizontal="center"/>
    </xf>
    <xf numFmtId="3" fontId="67" fillId="0" borderId="50" xfId="0" applyNumberFormat="1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67" fillId="0" borderId="50" xfId="0" applyFont="1" applyBorder="1" applyAlignment="1"/>
    <xf numFmtId="0" fontId="16" fillId="0" borderId="51" xfId="0" applyFont="1" applyBorder="1" applyAlignment="1"/>
    <xf numFmtId="0" fontId="13" fillId="5" borderId="12" xfId="0" applyFont="1" applyFill="1" applyBorder="1" applyAlignment="1">
      <alignment horizontal="center"/>
    </xf>
    <xf numFmtId="3" fontId="13" fillId="5" borderId="12" xfId="0" applyNumberFormat="1" applyFont="1" applyFill="1" applyBorder="1" applyAlignment="1"/>
    <xf numFmtId="0" fontId="16" fillId="22" borderId="12" xfId="0" applyFont="1" applyFill="1" applyBorder="1" applyAlignment="1"/>
    <xf numFmtId="0" fontId="20" fillId="0" borderId="50" xfId="0" applyFont="1" applyBorder="1" applyAlignment="1">
      <alignment horizontal="left" vertical="top" wrapText="1"/>
    </xf>
    <xf numFmtId="0" fontId="20" fillId="0" borderId="50" xfId="0" applyFont="1" applyBorder="1" applyAlignment="1">
      <alignment horizontal="center" vertical="top" wrapText="1"/>
    </xf>
    <xf numFmtId="0" fontId="20" fillId="0" borderId="50" xfId="0" applyFont="1" applyBorder="1" applyAlignment="1">
      <alignment vertical="top" wrapText="1"/>
    </xf>
    <xf numFmtId="0" fontId="68" fillId="0" borderId="50" xfId="0" applyFont="1" applyBorder="1"/>
    <xf numFmtId="0" fontId="20" fillId="0" borderId="50" xfId="0" applyFont="1" applyBorder="1" applyAlignment="1">
      <alignment horizontal="center" vertical="top"/>
    </xf>
    <xf numFmtId="0" fontId="68" fillId="0" borderId="50" xfId="0" applyFont="1" applyBorder="1" applyAlignment="1">
      <alignment vertical="center" wrapText="1"/>
    </xf>
    <xf numFmtId="0" fontId="20" fillId="0" borderId="59" xfId="0" applyFont="1" applyBorder="1"/>
    <xf numFmtId="0" fontId="20" fillId="0" borderId="59" xfId="0" applyFont="1" applyBorder="1" applyAlignment="1">
      <alignment horizontal="center" vertical="top" wrapText="1"/>
    </xf>
    <xf numFmtId="0" fontId="20" fillId="0" borderId="59" xfId="0" applyFont="1" applyBorder="1" applyAlignment="1">
      <alignment horizontal="center" vertical="top"/>
    </xf>
    <xf numFmtId="0" fontId="4" fillId="21" borderId="61" xfId="0" applyFont="1" applyFill="1" applyBorder="1"/>
    <xf numFmtId="188" fontId="13" fillId="5" borderId="61" xfId="1" applyNumberFormat="1" applyFont="1" applyFill="1" applyBorder="1"/>
    <xf numFmtId="0" fontId="13" fillId="5" borderId="61" xfId="0" applyFont="1" applyFill="1" applyBorder="1" applyAlignment="1">
      <alignment horizontal="center"/>
    </xf>
    <xf numFmtId="0" fontId="13" fillId="0" borderId="53" xfId="0" applyFont="1" applyFill="1" applyBorder="1"/>
    <xf numFmtId="0" fontId="4" fillId="0" borderId="50" xfId="0" applyFont="1" applyBorder="1" applyAlignment="1">
      <alignment horizontal="left" vertical="center" readingOrder="1"/>
    </xf>
    <xf numFmtId="188" fontId="4" fillId="0" borderId="50" xfId="1" applyNumberFormat="1" applyFont="1" applyBorder="1"/>
    <xf numFmtId="0" fontId="13" fillId="5" borderId="1" xfId="0" applyFont="1" applyFill="1" applyBorder="1"/>
    <xf numFmtId="188" fontId="13" fillId="5" borderId="1" xfId="0" applyNumberFormat="1" applyFont="1" applyFill="1" applyBorder="1"/>
    <xf numFmtId="0" fontId="4" fillId="0" borderId="50" xfId="0" applyFont="1" applyFill="1" applyBorder="1" applyAlignment="1">
      <alignment horizontal="center" shrinkToFit="1"/>
    </xf>
    <xf numFmtId="0" fontId="69" fillId="0" borderId="50" xfId="0" applyFont="1" applyFill="1" applyBorder="1"/>
    <xf numFmtId="0" fontId="4" fillId="0" borderId="50" xfId="0" applyFont="1" applyFill="1" applyBorder="1" applyAlignment="1">
      <alignment shrinkToFit="1"/>
    </xf>
    <xf numFmtId="188" fontId="4" fillId="0" borderId="50" xfId="27" applyNumberFormat="1" applyFont="1" applyFill="1" applyBorder="1" applyAlignment="1"/>
    <xf numFmtId="17" fontId="4" fillId="0" borderId="50" xfId="0" applyNumberFormat="1" applyFont="1" applyFill="1" applyBorder="1" applyAlignment="1">
      <alignment horizontal="center" vertical="center"/>
    </xf>
    <xf numFmtId="0" fontId="69" fillId="0" borderId="51" xfId="0" applyFont="1" applyFill="1" applyBorder="1"/>
    <xf numFmtId="0" fontId="4" fillId="0" borderId="51" xfId="0" applyFont="1" applyFill="1" applyBorder="1"/>
    <xf numFmtId="0" fontId="4" fillId="0" borderId="51" xfId="0" applyFont="1" applyFill="1" applyBorder="1" applyAlignment="1">
      <alignment horizontal="center" shrinkToFit="1"/>
    </xf>
    <xf numFmtId="0" fontId="4" fillId="0" borderId="51" xfId="0" applyFont="1" applyFill="1" applyBorder="1" applyAlignment="1">
      <alignment shrinkToFit="1"/>
    </xf>
    <xf numFmtId="188" fontId="4" fillId="0" borderId="51" xfId="27" applyNumberFormat="1" applyFont="1" applyFill="1" applyBorder="1" applyAlignment="1"/>
    <xf numFmtId="0" fontId="4" fillId="0" borderId="51" xfId="0" applyFont="1" applyFill="1" applyBorder="1" applyAlignment="1">
      <alignment horizontal="center"/>
    </xf>
    <xf numFmtId="17" fontId="4" fillId="0" borderId="51" xfId="0" applyNumberFormat="1" applyFont="1" applyFill="1" applyBorder="1" applyAlignment="1">
      <alignment horizontal="center" vertical="center"/>
    </xf>
    <xf numFmtId="0" fontId="15" fillId="0" borderId="50" xfId="0" applyFont="1" applyBorder="1"/>
    <xf numFmtId="0" fontId="4" fillId="0" borderId="50" xfId="0" applyFont="1" applyBorder="1" applyAlignment="1">
      <alignment vertical="top"/>
    </xf>
    <xf numFmtId="0" fontId="16" fillId="0" borderId="50" xfId="0" applyFont="1" applyBorder="1" applyAlignment="1">
      <alignment horizontal="left" vertical="top" wrapText="1"/>
    </xf>
    <xf numFmtId="0" fontId="64" fillId="0" borderId="50" xfId="0" applyFont="1" applyBorder="1"/>
    <xf numFmtId="0" fontId="66" fillId="0" borderId="50" xfId="0" applyFont="1" applyBorder="1"/>
    <xf numFmtId="0" fontId="4" fillId="0" borderId="50" xfId="0" applyFont="1" applyBorder="1" applyAlignment="1">
      <alignment horizontal="left"/>
    </xf>
    <xf numFmtId="0" fontId="13" fillId="23" borderId="50" xfId="0" applyFont="1" applyFill="1" applyBorder="1" applyAlignment="1">
      <alignment horizontal="left" vertical="top" wrapText="1"/>
    </xf>
    <xf numFmtId="0" fontId="13" fillId="0" borderId="50" xfId="0" applyFont="1" applyBorder="1" applyAlignment="1">
      <alignment wrapText="1"/>
    </xf>
    <xf numFmtId="3" fontId="13" fillId="3" borderId="50" xfId="25" applyNumberFormat="1" applyFont="1" applyFill="1" applyBorder="1" applyAlignment="1">
      <alignment horizontal="left"/>
    </xf>
    <xf numFmtId="0" fontId="13" fillId="3" borderId="50" xfId="25" applyFont="1" applyFill="1" applyBorder="1" applyAlignment="1">
      <alignment horizontal="left" vertical="center"/>
    </xf>
    <xf numFmtId="0" fontId="20" fillId="3" borderId="0" xfId="0" applyFont="1" applyFill="1"/>
    <xf numFmtId="0" fontId="4" fillId="3" borderId="0" xfId="0" applyFont="1" applyFill="1"/>
    <xf numFmtId="0" fontId="20" fillId="3" borderId="50" xfId="0" applyFont="1" applyFill="1" applyBorder="1"/>
    <xf numFmtId="0" fontId="13" fillId="0" borderId="1" xfId="0" applyFont="1" applyBorder="1"/>
    <xf numFmtId="0" fontId="4" fillId="16" borderId="47" xfId="3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2" fillId="0" borderId="0" xfId="2" applyFont="1" applyAlignment="1">
      <alignment horizontal="center"/>
    </xf>
    <xf numFmtId="3" fontId="22" fillId="0" borderId="50" xfId="2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20" fillId="0" borderId="50" xfId="0" applyNumberFormat="1" applyFont="1" applyBorder="1"/>
    <xf numFmtId="3" fontId="70" fillId="0" borderId="50" xfId="0" applyNumberFormat="1" applyFont="1" applyBorder="1" applyAlignment="1">
      <alignment horizontal="center"/>
    </xf>
    <xf numFmtId="188" fontId="4" fillId="5" borderId="3" xfId="0" applyNumberFormat="1" applyFont="1" applyFill="1" applyBorder="1"/>
    <xf numFmtId="3" fontId="37" fillId="0" borderId="50" xfId="0" applyNumberFormat="1" applyFont="1" applyBorder="1" applyAlignment="1">
      <alignment horizontal="center"/>
    </xf>
    <xf numFmtId="188" fontId="37" fillId="0" borderId="50" xfId="1" applyNumberFormat="1" applyFont="1" applyFill="1" applyBorder="1"/>
    <xf numFmtId="188" fontId="20" fillId="0" borderId="50" xfId="1" applyNumberFormat="1" applyFont="1" applyBorder="1" applyAlignment="1">
      <alignment horizontal="right" shrinkToFit="1"/>
    </xf>
    <xf numFmtId="3" fontId="13" fillId="0" borderId="1" xfId="0" applyNumberFormat="1" applyFont="1" applyBorder="1"/>
    <xf numFmtId="3" fontId="37" fillId="6" borderId="51" xfId="2" applyNumberFormat="1" applyFont="1" applyFill="1" applyBorder="1" applyAlignment="1">
      <alignment horizontal="center" shrinkToFit="1"/>
    </xf>
    <xf numFmtId="3" fontId="37" fillId="5" borderId="1" xfId="0" applyNumberFormat="1" applyFont="1" applyFill="1" applyBorder="1"/>
    <xf numFmtId="3" fontId="20" fillId="0" borderId="50" xfId="0" applyNumberFormat="1" applyFont="1" applyBorder="1" applyAlignment="1"/>
    <xf numFmtId="3" fontId="20" fillId="7" borderId="50" xfId="0" applyNumberFormat="1" applyFont="1" applyFill="1" applyBorder="1" applyAlignment="1"/>
    <xf numFmtId="3" fontId="37" fillId="5" borderId="12" xfId="0" applyNumberFormat="1" applyFont="1" applyFill="1" applyBorder="1" applyAlignment="1"/>
    <xf numFmtId="3" fontId="13" fillId="14" borderId="1" xfId="0" applyNumberFormat="1" applyFont="1" applyFill="1" applyBorder="1"/>
    <xf numFmtId="3" fontId="13" fillId="6" borderId="1" xfId="0" applyNumberFormat="1" applyFont="1" applyFill="1" applyBorder="1"/>
    <xf numFmtId="3" fontId="13" fillId="20" borderId="1" xfId="0" applyNumberFormat="1" applyFont="1" applyFill="1" applyBorder="1"/>
    <xf numFmtId="3" fontId="37" fillId="14" borderId="1" xfId="0" applyNumberFormat="1" applyFont="1" applyFill="1" applyBorder="1"/>
    <xf numFmtId="3" fontId="37" fillId="6" borderId="1" xfId="0" applyNumberFormat="1" applyFont="1" applyFill="1" applyBorder="1"/>
    <xf numFmtId="3" fontId="20" fillId="6" borderId="1" xfId="0" applyNumberFormat="1" applyFont="1" applyFill="1" applyBorder="1"/>
    <xf numFmtId="188" fontId="71" fillId="14" borderId="9" xfId="1" applyNumberFormat="1" applyFont="1" applyFill="1" applyBorder="1" applyAlignment="1"/>
    <xf numFmtId="0" fontId="20" fillId="0" borderId="0" xfId="0" applyFont="1"/>
    <xf numFmtId="3" fontId="37" fillId="0" borderId="47" xfId="31" applyNumberFormat="1" applyFont="1" applyFill="1" applyBorder="1" applyAlignment="1">
      <alignment horizontal="right"/>
    </xf>
    <xf numFmtId="3" fontId="37" fillId="0" borderId="50" xfId="31" applyNumberFormat="1" applyFont="1" applyFill="1" applyBorder="1" applyAlignment="1">
      <alignment horizontal="right"/>
    </xf>
    <xf numFmtId="3" fontId="37" fillId="5" borderId="12" xfId="31" applyNumberFormat="1" applyFont="1" applyFill="1" applyBorder="1"/>
    <xf numFmtId="0" fontId="37" fillId="0" borderId="1" xfId="31" applyFont="1" applyBorder="1" applyAlignment="1">
      <alignment horizontal="center"/>
    </xf>
    <xf numFmtId="3" fontId="37" fillId="0" borderId="1" xfId="31" applyNumberFormat="1" applyFont="1" applyBorder="1"/>
    <xf numFmtId="0" fontId="9" fillId="0" borderId="0" xfId="0" applyFont="1" applyAlignment="1">
      <alignment horizontal="center"/>
    </xf>
    <xf numFmtId="3" fontId="12" fillId="4" borderId="14" xfId="0" applyNumberFormat="1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3" fontId="12" fillId="4" borderId="1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3" fontId="12" fillId="4" borderId="7" xfId="0" applyNumberFormat="1" applyFont="1" applyFill="1" applyBorder="1" applyAlignment="1">
      <alignment horizontal="center" vertical="center"/>
    </xf>
    <xf numFmtId="3" fontId="12" fillId="4" borderId="21" xfId="0" applyNumberFormat="1" applyFont="1" applyFill="1" applyBorder="1" applyAlignment="1">
      <alignment horizontal="center" vertical="center"/>
    </xf>
    <xf numFmtId="3" fontId="12" fillId="4" borderId="26" xfId="0" applyNumberFormat="1" applyFont="1" applyFill="1" applyBorder="1" applyAlignment="1">
      <alignment horizontal="center" vertical="center"/>
    </xf>
    <xf numFmtId="3" fontId="12" fillId="4" borderId="20" xfId="0" applyNumberFormat="1" applyFont="1" applyFill="1" applyBorder="1" applyAlignment="1">
      <alignment horizontal="center" vertical="center"/>
    </xf>
    <xf numFmtId="3" fontId="12" fillId="4" borderId="15" xfId="0" applyNumberFormat="1" applyFont="1" applyFill="1" applyBorder="1" applyAlignment="1">
      <alignment horizontal="center" vertical="center"/>
    </xf>
    <xf numFmtId="3" fontId="12" fillId="4" borderId="8" xfId="0" applyNumberFormat="1" applyFont="1" applyFill="1" applyBorder="1" applyAlignment="1">
      <alignment horizontal="center" vertical="center"/>
    </xf>
    <xf numFmtId="3" fontId="12" fillId="4" borderId="40" xfId="0" applyNumberFormat="1" applyFont="1" applyFill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center" vertical="center"/>
    </xf>
    <xf numFmtId="3" fontId="12" fillId="4" borderId="30" xfId="0" applyNumberFormat="1" applyFont="1" applyFill="1" applyBorder="1" applyAlignment="1">
      <alignment horizontal="center" vertical="center"/>
    </xf>
    <xf numFmtId="0" fontId="4" fillId="0" borderId="3" xfId="31" applyFont="1" applyBorder="1" applyAlignment="1">
      <alignment horizontal="center" vertical="center" wrapText="1"/>
    </xf>
    <xf numFmtId="0" fontId="16" fillId="0" borderId="6" xfId="31" applyFont="1" applyBorder="1" applyAlignment="1">
      <alignment horizontal="center" vertical="center" wrapText="1"/>
    </xf>
    <xf numFmtId="0" fontId="4" fillId="5" borderId="40" xfId="31" applyFont="1" applyFill="1" applyBorder="1" applyAlignment="1">
      <alignment horizontal="center" shrinkToFit="1"/>
    </xf>
    <xf numFmtId="0" fontId="4" fillId="5" borderId="2" xfId="31" applyFont="1" applyFill="1" applyBorder="1" applyAlignment="1">
      <alignment horizontal="center" shrinkToFit="1"/>
    </xf>
    <xf numFmtId="0" fontId="4" fillId="5" borderId="39" xfId="31" applyFont="1" applyFill="1" applyBorder="1" applyAlignment="1">
      <alignment horizontal="center" shrinkToFit="1"/>
    </xf>
    <xf numFmtId="0" fontId="13" fillId="0" borderId="0" xfId="31" applyFont="1" applyBorder="1" applyAlignment="1">
      <alignment horizontal="center"/>
    </xf>
    <xf numFmtId="0" fontId="4" fillId="0" borderId="1" xfId="31" applyFont="1" applyBorder="1" applyAlignment="1">
      <alignment horizontal="center" vertical="center"/>
    </xf>
    <xf numFmtId="0" fontId="4" fillId="0" borderId="3" xfId="31" applyFont="1" applyBorder="1" applyAlignment="1">
      <alignment horizontal="center" vertical="center"/>
    </xf>
    <xf numFmtId="0" fontId="4" fillId="0" borderId="6" xfId="31" applyFont="1" applyBorder="1" applyAlignment="1">
      <alignment horizontal="center" vertical="center"/>
    </xf>
    <xf numFmtId="0" fontId="4" fillId="0" borderId="9" xfId="31" applyFont="1" applyFill="1" applyBorder="1" applyAlignment="1">
      <alignment horizontal="center"/>
    </xf>
    <xf numFmtId="0" fontId="4" fillId="0" borderId="10" xfId="31" applyFont="1" applyFill="1" applyBorder="1" applyAlignment="1">
      <alignment horizontal="center"/>
    </xf>
    <xf numFmtId="0" fontId="4" fillId="0" borderId="11" xfId="31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/>
    </xf>
    <xf numFmtId="0" fontId="14" fillId="0" borderId="50" xfId="0" applyFont="1" applyBorder="1" applyAlignment="1">
      <alignment horizontal="center"/>
    </xf>
    <xf numFmtId="49" fontId="22" fillId="12" borderId="0" xfId="23" applyNumberFormat="1" applyFont="1" applyFill="1" applyBorder="1" applyAlignment="1">
      <alignment horizontal="center"/>
    </xf>
    <xf numFmtId="0" fontId="13" fillId="0" borderId="3" xfId="23" applyFont="1" applyBorder="1" applyAlignment="1">
      <alignment horizontal="center" vertical="center" wrapText="1"/>
    </xf>
    <xf numFmtId="0" fontId="13" fillId="0" borderId="12" xfId="23" applyFont="1" applyBorder="1" applyAlignment="1">
      <alignment horizontal="center" vertical="center" wrapText="1"/>
    </xf>
    <xf numFmtId="0" fontId="13" fillId="0" borderId="1" xfId="23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3" borderId="3" xfId="25" applyFont="1" applyFill="1" applyBorder="1" applyAlignment="1">
      <alignment horizontal="center" vertical="center" wrapText="1"/>
    </xf>
    <xf numFmtId="0" fontId="13" fillId="3" borderId="12" xfId="25" applyFont="1" applyFill="1" applyBorder="1" applyAlignment="1">
      <alignment horizontal="center" vertical="center" wrapText="1"/>
    </xf>
    <xf numFmtId="0" fontId="13" fillId="3" borderId="0" xfId="25" applyFont="1" applyFill="1" applyAlignment="1">
      <alignment horizontal="center"/>
    </xf>
    <xf numFmtId="0" fontId="13" fillId="3" borderId="9" xfId="25" applyFont="1" applyFill="1" applyBorder="1" applyAlignment="1">
      <alignment horizontal="center"/>
    </xf>
    <xf numFmtId="0" fontId="13" fillId="3" borderId="11" xfId="25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13" fillId="0" borderId="1" xfId="0" applyFont="1" applyBorder="1" applyAlignment="1">
      <alignment horizontal="center" wrapText="1"/>
    </xf>
  </cellXfs>
  <cellStyles count="32">
    <cellStyle name="Comma 2" xfId="3"/>
    <cellStyle name="Comma 3" xfId="24"/>
    <cellStyle name="Comma 4" xfId="11"/>
    <cellStyle name="Normal 2" xfId="23"/>
    <cellStyle name="Normal 2 2" xfId="7"/>
    <cellStyle name="Normal 2 2_ย2ล่าสุด271054แตกพื้นที่ 2" xfId="2"/>
    <cellStyle name="Normal 2 4 2" xfId="18"/>
    <cellStyle name="Normal 2 6" xfId="25"/>
    <cellStyle name="Normal 3" xfId="21"/>
    <cellStyle name="Normal 4" xfId="31"/>
    <cellStyle name="Normal 5" xfId="10"/>
    <cellStyle name="Normal 6" xfId="8"/>
    <cellStyle name="เครื่องหมายจุลภาค" xfId="1" builtinId="3"/>
    <cellStyle name="เครื่องหมายจุลภาค 2" xfId="19"/>
    <cellStyle name="เครื่องหมายจุลภาค 2 2" xfId="27"/>
    <cellStyle name="เครื่องหมายจุลภาค_7แผนยุทธ3ok" xfId="14"/>
    <cellStyle name="เครื่องหมายสกุลเงิน" xfId="15" builtinId="4"/>
    <cellStyle name="ปกติ" xfId="0" builtinId="0"/>
    <cellStyle name="ปกติ 2 2" xfId="12"/>
    <cellStyle name="ปกติ 2 3" xfId="26"/>
    <cellStyle name="ปกติ 2 4" xfId="17"/>
    <cellStyle name="ปกติ 4 2" xfId="5"/>
    <cellStyle name="ปกติ 4_ย2ล่าสุด271054แตกพื้นที่" xfId="9"/>
    <cellStyle name="ปกติ 5" xfId="20"/>
    <cellStyle name="ปกติ 7" xfId="22"/>
    <cellStyle name="ปกติ__แผนยุทธศาสตร์อำเภอแม่เมาะ" xfId="4"/>
    <cellStyle name="ปกติ_7แผนยุทธ3ok" xfId="13"/>
    <cellStyle name="ปกติ_Sheet1" xfId="16"/>
    <cellStyle name="ปกติ_SRRT" xfId="28"/>
    <cellStyle name="ปกติ_ควบคุมโรค" xfId="30"/>
    <cellStyle name="ปกติ_แผนแก้ไขปัญหา" xfId="6"/>
    <cellStyle name="ปกติ_แผนย._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88"/>
  <sheetViews>
    <sheetView topLeftCell="A4" workbookViewId="0">
      <selection activeCell="F137" sqref="F137"/>
    </sheetView>
  </sheetViews>
  <sheetFormatPr defaultRowHeight="14.25"/>
  <cols>
    <col min="1" max="1" width="4.125" customWidth="1"/>
    <col min="2" max="2" width="7.625" customWidth="1"/>
    <col min="3" max="3" width="7.125" customWidth="1"/>
    <col min="4" max="4" width="4.125" customWidth="1"/>
    <col min="5" max="5" width="7.125" customWidth="1"/>
    <col min="6" max="6" width="11.625" customWidth="1"/>
    <col min="7" max="7" width="6.125" customWidth="1"/>
    <col min="8" max="8" width="2.625" customWidth="1"/>
    <col min="9" max="9" width="11.625" customWidth="1"/>
    <col min="10" max="10" width="2.625" customWidth="1"/>
    <col min="11" max="11" width="12.625" customWidth="1"/>
    <col min="12" max="12" width="5.625" customWidth="1"/>
    <col min="13" max="13" width="8.125" customWidth="1"/>
    <col min="14" max="14" width="5.125" customWidth="1"/>
    <col min="15" max="15" width="5.375" customWidth="1"/>
    <col min="16" max="26" width="3.125" customWidth="1"/>
  </cols>
  <sheetData>
    <row r="1" spans="1:26" s="4" customFormat="1" ht="25.5" customHeight="1">
      <c r="A1" s="900" t="s">
        <v>11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</row>
    <row r="2" spans="1:26" s="1" customFormat="1" ht="24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1" customFormat="1" ht="24">
      <c r="A3" s="5" t="s">
        <v>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s="1" customFormat="1" ht="3" customHeight="1" thickBot="1"/>
    <row r="5" spans="1:26" s="1" customFormat="1" ht="24">
      <c r="A5" s="6" t="s">
        <v>14</v>
      </c>
      <c r="B5" s="7" t="s">
        <v>15</v>
      </c>
      <c r="C5" s="7" t="s">
        <v>16</v>
      </c>
      <c r="D5" s="8" t="s">
        <v>17</v>
      </c>
      <c r="E5" s="7" t="s">
        <v>18</v>
      </c>
      <c r="F5" s="9" t="s">
        <v>19</v>
      </c>
      <c r="G5" s="9" t="s">
        <v>20</v>
      </c>
      <c r="H5" s="7" t="s">
        <v>10</v>
      </c>
      <c r="I5" s="10" t="s">
        <v>19</v>
      </c>
      <c r="J5" s="11" t="s">
        <v>21</v>
      </c>
      <c r="K5" s="7" t="s">
        <v>22</v>
      </c>
      <c r="L5" s="12" t="s">
        <v>4</v>
      </c>
      <c r="M5" s="12" t="s">
        <v>23</v>
      </c>
      <c r="N5" s="8" t="s">
        <v>24</v>
      </c>
      <c r="O5" s="13" t="s">
        <v>25</v>
      </c>
      <c r="P5" s="14">
        <v>2559</v>
      </c>
      <c r="Q5" s="14">
        <v>2560</v>
      </c>
      <c r="R5" s="14">
        <v>2561</v>
      </c>
      <c r="S5" s="14">
        <v>2562</v>
      </c>
      <c r="T5" s="14">
        <v>2563</v>
      </c>
      <c r="U5" s="14">
        <v>2564</v>
      </c>
      <c r="V5" s="14">
        <v>2565</v>
      </c>
      <c r="W5" s="14">
        <v>2566</v>
      </c>
      <c r="X5" s="14">
        <v>2567</v>
      </c>
      <c r="Y5" s="14">
        <v>2568</v>
      </c>
      <c r="Z5" s="15">
        <v>2569</v>
      </c>
    </row>
    <row r="6" spans="1:26" s="1" customFormat="1" ht="24.75" thickBot="1">
      <c r="A6" s="16"/>
      <c r="B6" s="17"/>
      <c r="C6" s="17"/>
      <c r="D6" s="18" t="s">
        <v>21</v>
      </c>
      <c r="E6" s="18" t="s">
        <v>17</v>
      </c>
      <c r="F6" s="19" t="s">
        <v>26</v>
      </c>
      <c r="G6" s="19" t="s">
        <v>27</v>
      </c>
      <c r="H6" s="18" t="s">
        <v>21</v>
      </c>
      <c r="I6" s="20" t="s">
        <v>28</v>
      </c>
      <c r="J6" s="21"/>
      <c r="K6" s="18" t="s">
        <v>29</v>
      </c>
      <c r="L6" s="22" t="s">
        <v>24</v>
      </c>
      <c r="M6" s="23"/>
      <c r="N6" s="18" t="s">
        <v>30</v>
      </c>
      <c r="O6" s="19" t="s">
        <v>17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24"/>
    </row>
    <row r="7" spans="1:26" s="1" customFormat="1" ht="24">
      <c r="A7" s="25" t="s">
        <v>31</v>
      </c>
      <c r="B7" s="26" t="s">
        <v>32</v>
      </c>
      <c r="C7" s="27" t="s">
        <v>33</v>
      </c>
      <c r="D7" s="28">
        <v>1</v>
      </c>
      <c r="E7" s="29" t="s">
        <v>34</v>
      </c>
      <c r="F7" s="30" t="s">
        <v>35</v>
      </c>
      <c r="G7" s="31">
        <v>3</v>
      </c>
      <c r="H7" s="32">
        <v>1</v>
      </c>
      <c r="I7" s="33" t="s">
        <v>35</v>
      </c>
      <c r="J7" s="34">
        <v>1</v>
      </c>
      <c r="K7" s="33" t="s">
        <v>35</v>
      </c>
      <c r="L7" s="35">
        <v>11251</v>
      </c>
      <c r="M7" s="36" t="s">
        <v>36</v>
      </c>
      <c r="N7" s="37">
        <v>11251</v>
      </c>
      <c r="O7" s="901">
        <v>29672</v>
      </c>
      <c r="P7" s="38"/>
      <c r="Q7" s="39" t="s">
        <v>37</v>
      </c>
      <c r="R7" s="39"/>
      <c r="S7" s="39"/>
      <c r="T7" s="39"/>
      <c r="U7" s="39"/>
      <c r="V7" s="39"/>
      <c r="W7" s="39"/>
      <c r="X7" s="39"/>
      <c r="Y7" s="39"/>
      <c r="Z7" s="40"/>
    </row>
    <row r="8" spans="1:26" s="1" customFormat="1" ht="24">
      <c r="A8" s="41" t="s">
        <v>9</v>
      </c>
      <c r="B8" s="42"/>
      <c r="C8" s="42"/>
      <c r="D8" s="42"/>
      <c r="E8" s="43"/>
      <c r="F8" s="42"/>
      <c r="G8" s="42"/>
      <c r="H8" s="44">
        <v>2</v>
      </c>
      <c r="I8" s="45" t="s">
        <v>38</v>
      </c>
      <c r="J8" s="46">
        <v>1</v>
      </c>
      <c r="K8" s="45" t="s">
        <v>38</v>
      </c>
      <c r="L8" s="47">
        <v>9206</v>
      </c>
      <c r="M8" s="48" t="s">
        <v>36</v>
      </c>
      <c r="N8" s="49">
        <v>9206</v>
      </c>
      <c r="O8" s="902"/>
      <c r="P8" s="3"/>
      <c r="Q8" s="2" t="s">
        <v>37</v>
      </c>
      <c r="R8" s="2"/>
      <c r="S8" s="2"/>
      <c r="T8" s="2"/>
      <c r="U8" s="2"/>
      <c r="V8" s="2"/>
      <c r="W8" s="2"/>
      <c r="X8" s="2"/>
      <c r="Y8" s="2"/>
      <c r="Z8" s="50"/>
    </row>
    <row r="9" spans="1:26" s="1" customFormat="1" ht="24">
      <c r="A9" s="41"/>
      <c r="B9" s="42"/>
      <c r="C9" s="42"/>
      <c r="D9" s="42"/>
      <c r="E9" s="51"/>
      <c r="F9" s="42"/>
      <c r="G9" s="42"/>
      <c r="H9" s="44">
        <v>3</v>
      </c>
      <c r="I9" s="52" t="s">
        <v>39</v>
      </c>
      <c r="J9" s="53">
        <v>1</v>
      </c>
      <c r="K9" s="54" t="s">
        <v>39</v>
      </c>
      <c r="L9" s="55">
        <v>4902</v>
      </c>
      <c r="M9" s="56" t="s">
        <v>40</v>
      </c>
      <c r="N9" s="904">
        <v>9215</v>
      </c>
      <c r="O9" s="902"/>
      <c r="P9" s="57"/>
      <c r="Q9" s="2" t="s">
        <v>37</v>
      </c>
      <c r="R9" s="58"/>
      <c r="S9" s="58"/>
      <c r="T9" s="58"/>
      <c r="U9" s="58"/>
      <c r="V9" s="58"/>
      <c r="W9" s="58"/>
      <c r="X9" s="58"/>
      <c r="Y9" s="58"/>
      <c r="Z9" s="59"/>
    </row>
    <row r="10" spans="1:26" s="1" customFormat="1" ht="24.75" thickBot="1">
      <c r="A10" s="60"/>
      <c r="B10" s="61"/>
      <c r="C10" s="61"/>
      <c r="D10" s="61"/>
      <c r="E10" s="62"/>
      <c r="F10" s="61"/>
      <c r="G10" s="61"/>
      <c r="H10" s="61"/>
      <c r="I10" s="17"/>
      <c r="J10" s="63">
        <v>2</v>
      </c>
      <c r="K10" s="64" t="s">
        <v>41</v>
      </c>
      <c r="L10" s="65">
        <v>4313</v>
      </c>
      <c r="M10" s="66" t="s">
        <v>40</v>
      </c>
      <c r="N10" s="903"/>
      <c r="O10" s="903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9"/>
    </row>
    <row r="11" spans="1:26" s="1" customFormat="1" ht="24">
      <c r="A11" s="25" t="s">
        <v>31</v>
      </c>
      <c r="B11" s="70" t="s">
        <v>42</v>
      </c>
      <c r="C11" s="71" t="s">
        <v>43</v>
      </c>
      <c r="D11" s="72">
        <v>2</v>
      </c>
      <c r="E11" s="73" t="s">
        <v>44</v>
      </c>
      <c r="F11" s="71" t="s">
        <v>45</v>
      </c>
      <c r="G11" s="70">
        <v>3</v>
      </c>
      <c r="H11" s="7">
        <v>1</v>
      </c>
      <c r="I11" s="71" t="s">
        <v>45</v>
      </c>
      <c r="J11" s="74">
        <v>1</v>
      </c>
      <c r="K11" s="75" t="s">
        <v>45</v>
      </c>
      <c r="L11" s="76">
        <v>2985</v>
      </c>
      <c r="M11" s="76" t="s">
        <v>46</v>
      </c>
      <c r="N11" s="901">
        <v>14390</v>
      </c>
      <c r="O11" s="901">
        <v>37507</v>
      </c>
      <c r="P11" s="77"/>
      <c r="Q11" s="78" t="s">
        <v>37</v>
      </c>
      <c r="R11" s="78"/>
      <c r="S11" s="78"/>
      <c r="T11" s="78"/>
      <c r="U11" s="78"/>
      <c r="V11" s="78"/>
      <c r="W11" s="78"/>
      <c r="X11" s="78"/>
      <c r="Y11" s="78"/>
      <c r="Z11" s="79"/>
    </row>
    <row r="12" spans="1:26" s="1" customFormat="1" ht="24">
      <c r="A12" s="41"/>
      <c r="B12" s="80"/>
      <c r="C12" s="80"/>
      <c r="D12" s="80"/>
      <c r="E12" s="81"/>
      <c r="F12" s="80"/>
      <c r="G12" s="80"/>
      <c r="H12" s="82"/>
      <c r="I12" s="80"/>
      <c r="J12" s="83">
        <v>2</v>
      </c>
      <c r="K12" s="84" t="s">
        <v>47</v>
      </c>
      <c r="L12" s="56">
        <v>3099</v>
      </c>
      <c r="M12" s="56" t="s">
        <v>48</v>
      </c>
      <c r="N12" s="902"/>
      <c r="O12" s="902"/>
      <c r="P12" s="85"/>
      <c r="Q12" s="86"/>
      <c r="R12" s="86"/>
      <c r="S12" s="86"/>
      <c r="T12" s="86"/>
      <c r="U12" s="86"/>
      <c r="V12" s="86"/>
      <c r="W12" s="86"/>
      <c r="X12" s="86"/>
      <c r="Y12" s="86"/>
      <c r="Z12" s="87"/>
    </row>
    <row r="13" spans="1:26" s="1" customFormat="1" ht="24">
      <c r="A13" s="41"/>
      <c r="B13" s="80"/>
      <c r="C13" s="80"/>
      <c r="D13" s="80"/>
      <c r="E13" s="81"/>
      <c r="F13" s="80"/>
      <c r="G13" s="80"/>
      <c r="H13" s="82"/>
      <c r="I13" s="80"/>
      <c r="J13" s="83">
        <v>3</v>
      </c>
      <c r="K13" s="84" t="s">
        <v>49</v>
      </c>
      <c r="L13" s="56">
        <v>3344</v>
      </c>
      <c r="M13" s="56" t="s">
        <v>48</v>
      </c>
      <c r="N13" s="902"/>
      <c r="O13" s="902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7"/>
    </row>
    <row r="14" spans="1:26" s="1" customFormat="1" ht="24">
      <c r="A14" s="41"/>
      <c r="B14" s="80"/>
      <c r="C14" s="80"/>
      <c r="D14" s="80"/>
      <c r="E14" s="81"/>
      <c r="F14" s="80"/>
      <c r="G14" s="80"/>
      <c r="H14" s="82"/>
      <c r="I14" s="80"/>
      <c r="J14" s="83">
        <v>4</v>
      </c>
      <c r="K14" s="84" t="s">
        <v>50</v>
      </c>
      <c r="L14" s="56">
        <v>2666</v>
      </c>
      <c r="M14" s="56" t="s">
        <v>51</v>
      </c>
      <c r="N14" s="902"/>
      <c r="O14" s="902"/>
      <c r="P14" s="85"/>
      <c r="Q14" s="86"/>
      <c r="R14" s="86"/>
      <c r="S14" s="86"/>
      <c r="T14" s="86"/>
      <c r="U14" s="86"/>
      <c r="V14" s="86"/>
      <c r="W14" s="86"/>
      <c r="X14" s="86"/>
      <c r="Y14" s="86"/>
      <c r="Z14" s="87"/>
    </row>
    <row r="15" spans="1:26" s="1" customFormat="1" ht="24">
      <c r="A15" s="41"/>
      <c r="B15" s="80"/>
      <c r="C15" s="80"/>
      <c r="D15" s="80"/>
      <c r="E15" s="81"/>
      <c r="F15" s="80"/>
      <c r="G15" s="80"/>
      <c r="H15" s="82"/>
      <c r="I15" s="80"/>
      <c r="J15" s="83">
        <v>5</v>
      </c>
      <c r="K15" s="84" t="s">
        <v>52</v>
      </c>
      <c r="L15" s="56">
        <v>2296</v>
      </c>
      <c r="M15" s="56" t="s">
        <v>46</v>
      </c>
      <c r="N15" s="905"/>
      <c r="O15" s="902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1:26" s="1" customFormat="1" ht="24">
      <c r="A16" s="41"/>
      <c r="B16" s="91"/>
      <c r="C16" s="91"/>
      <c r="D16" s="91"/>
      <c r="E16" s="92"/>
      <c r="F16" s="93"/>
      <c r="G16" s="93"/>
      <c r="H16" s="94">
        <v>2</v>
      </c>
      <c r="I16" s="95" t="s">
        <v>53</v>
      </c>
      <c r="J16" s="96">
        <v>1</v>
      </c>
      <c r="K16" s="84" t="s">
        <v>53</v>
      </c>
      <c r="L16" s="56">
        <v>4227</v>
      </c>
      <c r="M16" s="56" t="s">
        <v>42</v>
      </c>
      <c r="N16" s="904">
        <v>10773</v>
      </c>
      <c r="O16" s="902"/>
      <c r="P16" s="57"/>
      <c r="Q16" s="58"/>
      <c r="R16" s="58" t="s">
        <v>37</v>
      </c>
      <c r="S16" s="58"/>
      <c r="T16" s="58"/>
      <c r="U16" s="58"/>
      <c r="V16" s="58"/>
      <c r="W16" s="58"/>
      <c r="X16" s="58"/>
      <c r="Y16" s="58"/>
      <c r="Z16" s="59"/>
    </row>
    <row r="17" spans="1:26" s="1" customFormat="1" ht="24">
      <c r="A17" s="41"/>
      <c r="B17" s="91"/>
      <c r="C17" s="91"/>
      <c r="D17" s="91"/>
      <c r="E17" s="92"/>
      <c r="F17" s="91"/>
      <c r="G17" s="91"/>
      <c r="H17" s="91"/>
      <c r="I17" s="97"/>
      <c r="J17" s="96">
        <v>2</v>
      </c>
      <c r="K17" s="84" t="s">
        <v>43</v>
      </c>
      <c r="L17" s="56">
        <v>6546</v>
      </c>
      <c r="M17" s="56" t="s">
        <v>42</v>
      </c>
      <c r="N17" s="905"/>
      <c r="O17" s="902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:26" s="1" customFormat="1" ht="24">
      <c r="A18" s="41"/>
      <c r="B18" s="91"/>
      <c r="C18" s="91"/>
      <c r="D18" s="91"/>
      <c r="E18" s="92"/>
      <c r="F18" s="91"/>
      <c r="G18" s="91"/>
      <c r="H18" s="91">
        <v>3</v>
      </c>
      <c r="I18" s="52" t="s">
        <v>54</v>
      </c>
      <c r="J18" s="96">
        <v>1</v>
      </c>
      <c r="K18" s="54" t="s">
        <v>54</v>
      </c>
      <c r="L18" s="56">
        <v>6179</v>
      </c>
      <c r="M18" s="56" t="s">
        <v>55</v>
      </c>
      <c r="N18" s="904">
        <v>12344</v>
      </c>
      <c r="O18" s="902"/>
      <c r="P18" s="57"/>
      <c r="Q18" s="58"/>
      <c r="R18" s="58" t="s">
        <v>37</v>
      </c>
      <c r="S18" s="58"/>
      <c r="T18" s="58"/>
      <c r="U18" s="58"/>
      <c r="V18" s="58"/>
      <c r="W18" s="58"/>
      <c r="X18" s="58"/>
      <c r="Y18" s="58"/>
      <c r="Z18" s="59"/>
    </row>
    <row r="19" spans="1:26" s="1" customFormat="1" ht="24.75" thickBot="1">
      <c r="A19" s="60"/>
      <c r="B19" s="98"/>
      <c r="C19" s="98"/>
      <c r="D19" s="98"/>
      <c r="E19" s="99"/>
      <c r="F19" s="98"/>
      <c r="G19" s="98"/>
      <c r="H19" s="98"/>
      <c r="I19" s="98"/>
      <c r="J19" s="100">
        <v>2</v>
      </c>
      <c r="K19" s="64" t="s">
        <v>56</v>
      </c>
      <c r="L19" s="101">
        <v>6165</v>
      </c>
      <c r="M19" s="66" t="s">
        <v>57</v>
      </c>
      <c r="N19" s="903"/>
      <c r="O19" s="903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9"/>
    </row>
    <row r="20" spans="1:26" s="1" customFormat="1" ht="24">
      <c r="A20" s="102" t="s">
        <v>31</v>
      </c>
      <c r="B20" s="26" t="s">
        <v>32</v>
      </c>
      <c r="C20" s="27" t="s">
        <v>33</v>
      </c>
      <c r="D20" s="28">
        <v>3</v>
      </c>
      <c r="E20" s="29" t="s">
        <v>58</v>
      </c>
      <c r="F20" s="71" t="s">
        <v>59</v>
      </c>
      <c r="G20" s="70">
        <v>3</v>
      </c>
      <c r="H20" s="103">
        <v>1</v>
      </c>
      <c r="I20" s="71" t="s">
        <v>59</v>
      </c>
      <c r="J20" s="74">
        <v>1</v>
      </c>
      <c r="K20" s="75" t="s">
        <v>59</v>
      </c>
      <c r="L20" s="36">
        <v>5306</v>
      </c>
      <c r="M20" s="76" t="s">
        <v>60</v>
      </c>
      <c r="N20" s="901">
        <v>10777</v>
      </c>
      <c r="O20" s="901">
        <v>27720</v>
      </c>
      <c r="P20" s="77"/>
      <c r="Q20" s="78"/>
      <c r="R20" s="78" t="s">
        <v>37</v>
      </c>
      <c r="S20" s="78"/>
      <c r="T20" s="78"/>
      <c r="U20" s="78"/>
      <c r="V20" s="78"/>
      <c r="W20" s="78"/>
      <c r="X20" s="78"/>
      <c r="Y20" s="78"/>
      <c r="Z20" s="79"/>
    </row>
    <row r="21" spans="1:26" s="1" customFormat="1" ht="24">
      <c r="A21" s="104"/>
      <c r="B21" s="42"/>
      <c r="C21" s="42"/>
      <c r="D21" s="105"/>
      <c r="E21" s="106"/>
      <c r="F21" s="45"/>
      <c r="G21" s="107"/>
      <c r="H21" s="108"/>
      <c r="I21" s="45"/>
      <c r="J21" s="83">
        <v>2</v>
      </c>
      <c r="K21" s="54" t="s">
        <v>61</v>
      </c>
      <c r="L21" s="48">
        <v>3942</v>
      </c>
      <c r="M21" s="56" t="s">
        <v>60</v>
      </c>
      <c r="N21" s="902"/>
      <c r="O21" s="902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7"/>
    </row>
    <row r="22" spans="1:26" s="1" customFormat="1" ht="24">
      <c r="A22" s="104"/>
      <c r="B22" s="42"/>
      <c r="C22" s="42"/>
      <c r="D22" s="42"/>
      <c r="E22" s="109"/>
      <c r="F22" s="80"/>
      <c r="G22" s="80"/>
      <c r="H22" s="108"/>
      <c r="I22" s="110"/>
      <c r="J22" s="111">
        <v>3</v>
      </c>
      <c r="K22" s="54" t="s">
        <v>62</v>
      </c>
      <c r="L22" s="48">
        <v>1529</v>
      </c>
      <c r="M22" s="56" t="s">
        <v>63</v>
      </c>
      <c r="N22" s="905"/>
      <c r="O22" s="902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90"/>
    </row>
    <row r="23" spans="1:26" s="1" customFormat="1" ht="24">
      <c r="A23" s="104"/>
      <c r="B23" s="42"/>
      <c r="C23" s="42"/>
      <c r="D23" s="42"/>
      <c r="E23" s="109"/>
      <c r="F23" s="42"/>
      <c r="G23" s="80"/>
      <c r="H23" s="112">
        <v>2</v>
      </c>
      <c r="I23" s="45" t="s">
        <v>64</v>
      </c>
      <c r="J23" s="113">
        <v>1</v>
      </c>
      <c r="K23" s="114" t="s">
        <v>64</v>
      </c>
      <c r="L23" s="48">
        <v>3425</v>
      </c>
      <c r="M23" s="115" t="s">
        <v>65</v>
      </c>
      <c r="N23" s="904">
        <v>8679</v>
      </c>
      <c r="O23" s="902"/>
      <c r="P23" s="57"/>
      <c r="Q23" s="58"/>
      <c r="R23" s="58" t="s">
        <v>37</v>
      </c>
      <c r="S23" s="58"/>
      <c r="T23" s="58"/>
      <c r="U23" s="58"/>
      <c r="V23" s="58"/>
      <c r="W23" s="58"/>
      <c r="X23" s="58"/>
      <c r="Y23" s="58"/>
      <c r="Z23" s="59"/>
    </row>
    <row r="24" spans="1:26" s="1" customFormat="1" ht="24">
      <c r="A24" s="104"/>
      <c r="B24" s="42"/>
      <c r="C24" s="42"/>
      <c r="D24" s="42"/>
      <c r="E24" s="109"/>
      <c r="F24" s="42"/>
      <c r="G24" s="80"/>
      <c r="H24" s="116"/>
      <c r="I24" s="117"/>
      <c r="J24" s="118">
        <v>2</v>
      </c>
      <c r="K24" s="52" t="s">
        <v>66</v>
      </c>
      <c r="L24" s="119">
        <v>5254</v>
      </c>
      <c r="M24" s="56" t="s">
        <v>63</v>
      </c>
      <c r="N24" s="905"/>
      <c r="O24" s="902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90"/>
    </row>
    <row r="25" spans="1:26" s="1" customFormat="1" ht="24">
      <c r="A25" s="104"/>
      <c r="B25" s="42"/>
      <c r="C25" s="42"/>
      <c r="D25" s="42"/>
      <c r="E25" s="109"/>
      <c r="F25" s="42"/>
      <c r="G25" s="80"/>
      <c r="H25" s="108">
        <v>3</v>
      </c>
      <c r="I25" s="45" t="s">
        <v>67</v>
      </c>
      <c r="J25" s="83">
        <v>1</v>
      </c>
      <c r="K25" s="54" t="s">
        <v>67</v>
      </c>
      <c r="L25" s="48">
        <v>5039</v>
      </c>
      <c r="M25" s="56" t="s">
        <v>68</v>
      </c>
      <c r="N25" s="904">
        <v>8264</v>
      </c>
      <c r="O25" s="902"/>
      <c r="P25" s="57"/>
      <c r="Q25" s="58"/>
      <c r="R25" s="58" t="s">
        <v>37</v>
      </c>
      <c r="S25" s="58"/>
      <c r="T25" s="58"/>
      <c r="U25" s="58"/>
      <c r="V25" s="58"/>
      <c r="W25" s="58"/>
      <c r="X25" s="58"/>
      <c r="Y25" s="58"/>
      <c r="Z25" s="59"/>
    </row>
    <row r="26" spans="1:26" s="1" customFormat="1" ht="24.75" thickBot="1">
      <c r="A26" s="120"/>
      <c r="B26" s="61"/>
      <c r="C26" s="61"/>
      <c r="D26" s="61"/>
      <c r="E26" s="121"/>
      <c r="F26" s="61"/>
      <c r="G26" s="17"/>
      <c r="H26" s="122"/>
      <c r="I26" s="17"/>
      <c r="J26" s="63">
        <v>2</v>
      </c>
      <c r="K26" s="123" t="s">
        <v>69</v>
      </c>
      <c r="L26" s="66">
        <v>3225</v>
      </c>
      <c r="M26" s="66" t="s">
        <v>60</v>
      </c>
      <c r="N26" s="903"/>
      <c r="O26" s="903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9"/>
    </row>
    <row r="27" spans="1:26" s="1" customFormat="1" ht="24">
      <c r="A27" s="102" t="s">
        <v>31</v>
      </c>
      <c r="B27" s="31" t="s">
        <v>70</v>
      </c>
      <c r="C27" s="27" t="s">
        <v>71</v>
      </c>
      <c r="D27" s="28">
        <v>4</v>
      </c>
      <c r="E27" s="29" t="s">
        <v>72</v>
      </c>
      <c r="F27" s="27" t="s">
        <v>73</v>
      </c>
      <c r="G27" s="31">
        <v>3</v>
      </c>
      <c r="H27" s="11">
        <v>1</v>
      </c>
      <c r="I27" s="71" t="s">
        <v>73</v>
      </c>
      <c r="J27" s="74">
        <v>1</v>
      </c>
      <c r="K27" s="75" t="s">
        <v>73</v>
      </c>
      <c r="L27" s="124">
        <v>8788</v>
      </c>
      <c r="M27" s="76" t="s">
        <v>74</v>
      </c>
      <c r="N27" s="37">
        <v>8788</v>
      </c>
      <c r="O27" s="901">
        <v>33396</v>
      </c>
      <c r="P27" s="38"/>
      <c r="Q27" s="39"/>
      <c r="R27" s="78" t="s">
        <v>37</v>
      </c>
      <c r="S27" s="39"/>
      <c r="T27" s="39"/>
      <c r="U27" s="39"/>
      <c r="V27" s="39"/>
      <c r="W27" s="39"/>
      <c r="X27" s="39"/>
      <c r="Y27" s="39"/>
      <c r="Z27" s="40"/>
    </row>
    <row r="28" spans="1:26" s="1" customFormat="1" ht="24">
      <c r="A28" s="41"/>
      <c r="B28" s="125"/>
      <c r="C28" s="125"/>
      <c r="D28" s="125"/>
      <c r="E28" s="43"/>
      <c r="F28" s="125"/>
      <c r="G28" s="125"/>
      <c r="H28" s="105">
        <v>2</v>
      </c>
      <c r="I28" s="126" t="s">
        <v>75</v>
      </c>
      <c r="J28" s="111">
        <v>1</v>
      </c>
      <c r="K28" s="127" t="s">
        <v>75</v>
      </c>
      <c r="L28" s="48">
        <v>4109</v>
      </c>
      <c r="M28" s="56" t="s">
        <v>76</v>
      </c>
      <c r="N28" s="906">
        <v>12365</v>
      </c>
      <c r="O28" s="902"/>
      <c r="P28" s="57"/>
      <c r="Q28" s="58"/>
      <c r="R28" s="58" t="s">
        <v>37</v>
      </c>
      <c r="S28" s="58"/>
      <c r="T28" s="58"/>
      <c r="U28" s="58"/>
      <c r="V28" s="58"/>
      <c r="W28" s="58"/>
      <c r="X28" s="58"/>
      <c r="Y28" s="58"/>
      <c r="Z28" s="59"/>
    </row>
    <row r="29" spans="1:26" s="1" customFormat="1" ht="24">
      <c r="A29" s="41"/>
      <c r="B29" s="42"/>
      <c r="C29" s="42"/>
      <c r="D29" s="42"/>
      <c r="E29" s="109"/>
      <c r="F29" s="42"/>
      <c r="G29" s="42"/>
      <c r="H29" s="44"/>
      <c r="I29" s="42"/>
      <c r="J29" s="111">
        <v>2</v>
      </c>
      <c r="K29" s="84" t="s">
        <v>77</v>
      </c>
      <c r="L29" s="55">
        <v>2523</v>
      </c>
      <c r="M29" s="56" t="s">
        <v>76</v>
      </c>
      <c r="N29" s="907"/>
      <c r="O29" s="902"/>
      <c r="P29" s="85"/>
      <c r="Q29" s="86"/>
      <c r="R29" s="86"/>
      <c r="S29" s="86"/>
      <c r="T29" s="86"/>
      <c r="U29" s="86"/>
      <c r="V29" s="86"/>
      <c r="W29" s="86"/>
      <c r="X29" s="86"/>
      <c r="Y29" s="86"/>
      <c r="Z29" s="87"/>
    </row>
    <row r="30" spans="1:26" s="1" customFormat="1" ht="24">
      <c r="A30" s="41"/>
      <c r="B30" s="42"/>
      <c r="C30" s="42"/>
      <c r="D30" s="42"/>
      <c r="E30" s="109"/>
      <c r="F30" s="42"/>
      <c r="G30" s="42"/>
      <c r="H30" s="44"/>
      <c r="I30" s="42"/>
      <c r="J30" s="111">
        <v>3</v>
      </c>
      <c r="K30" s="114" t="s">
        <v>78</v>
      </c>
      <c r="L30" s="128">
        <v>2721</v>
      </c>
      <c r="M30" s="56" t="s">
        <v>79</v>
      </c>
      <c r="N30" s="907"/>
      <c r="O30" s="902"/>
      <c r="P30" s="85"/>
      <c r="Q30" s="86"/>
      <c r="R30" s="86"/>
      <c r="S30" s="86"/>
      <c r="T30" s="86"/>
      <c r="U30" s="86"/>
      <c r="V30" s="86"/>
      <c r="W30" s="86"/>
      <c r="X30" s="86"/>
      <c r="Y30" s="86"/>
      <c r="Z30" s="87"/>
    </row>
    <row r="31" spans="1:26" s="1" customFormat="1" ht="24">
      <c r="A31" s="41"/>
      <c r="B31" s="42"/>
      <c r="C31" s="42"/>
      <c r="D31" s="42"/>
      <c r="E31" s="109"/>
      <c r="F31" s="42"/>
      <c r="G31" s="42"/>
      <c r="H31" s="44"/>
      <c r="I31" s="42"/>
      <c r="J31" s="111">
        <v>4</v>
      </c>
      <c r="K31" s="127" t="s">
        <v>80</v>
      </c>
      <c r="L31" s="48">
        <v>3012</v>
      </c>
      <c r="M31" s="56" t="s">
        <v>79</v>
      </c>
      <c r="N31" s="908"/>
      <c r="O31" s="902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90"/>
    </row>
    <row r="32" spans="1:26" s="1" customFormat="1" ht="24">
      <c r="A32" s="41"/>
      <c r="B32" s="42"/>
      <c r="C32" s="42"/>
      <c r="D32" s="42"/>
      <c r="E32" s="109"/>
      <c r="F32" s="42"/>
      <c r="G32" s="42"/>
      <c r="H32" s="129">
        <v>3</v>
      </c>
      <c r="I32" s="52" t="s">
        <v>71</v>
      </c>
      <c r="J32" s="113">
        <v>1</v>
      </c>
      <c r="K32" s="54" t="s">
        <v>71</v>
      </c>
      <c r="L32" s="56">
        <v>6536</v>
      </c>
      <c r="M32" s="56" t="s">
        <v>74</v>
      </c>
      <c r="N32" s="904">
        <v>12243</v>
      </c>
      <c r="O32" s="902"/>
      <c r="P32" s="57"/>
      <c r="Q32" s="58"/>
      <c r="R32" s="58" t="s">
        <v>37</v>
      </c>
      <c r="S32" s="58"/>
      <c r="T32" s="58"/>
      <c r="U32" s="58"/>
      <c r="V32" s="58"/>
      <c r="W32" s="58"/>
      <c r="X32" s="58"/>
      <c r="Y32" s="58"/>
      <c r="Z32" s="59"/>
    </row>
    <row r="33" spans="1:26" s="1" customFormat="1" ht="24">
      <c r="A33" s="41"/>
      <c r="B33" s="42"/>
      <c r="C33" s="42"/>
      <c r="D33" s="42"/>
      <c r="E33" s="109"/>
      <c r="F33" s="42"/>
      <c r="G33" s="42"/>
      <c r="H33" s="42"/>
      <c r="I33" s="80"/>
      <c r="J33" s="83">
        <v>2</v>
      </c>
      <c r="K33" s="84" t="s">
        <v>81</v>
      </c>
      <c r="L33" s="56">
        <v>3574</v>
      </c>
      <c r="M33" s="56" t="s">
        <v>82</v>
      </c>
      <c r="N33" s="902"/>
      <c r="O33" s="902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7"/>
    </row>
    <row r="34" spans="1:26" s="1" customFormat="1" ht="24.75" thickBot="1">
      <c r="A34" s="60"/>
      <c r="B34" s="61"/>
      <c r="C34" s="61"/>
      <c r="D34" s="61"/>
      <c r="E34" s="121"/>
      <c r="F34" s="61"/>
      <c r="G34" s="61"/>
      <c r="H34" s="61"/>
      <c r="I34" s="17"/>
      <c r="J34" s="63">
        <v>3</v>
      </c>
      <c r="K34" s="130" t="s">
        <v>83</v>
      </c>
      <c r="L34" s="66">
        <v>2133</v>
      </c>
      <c r="M34" s="66" t="s">
        <v>82</v>
      </c>
      <c r="N34" s="903"/>
      <c r="O34" s="903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9"/>
    </row>
    <row r="35" spans="1:26" s="1" customFormat="1" ht="24">
      <c r="A35" s="102" t="s">
        <v>31</v>
      </c>
      <c r="B35" s="131" t="s">
        <v>84</v>
      </c>
      <c r="C35" s="11" t="s">
        <v>85</v>
      </c>
      <c r="D35" s="28">
        <v>5</v>
      </c>
      <c r="E35" s="29" t="s">
        <v>86</v>
      </c>
      <c r="F35" s="27" t="s">
        <v>87</v>
      </c>
      <c r="G35" s="31">
        <v>3</v>
      </c>
      <c r="H35" s="11">
        <v>1</v>
      </c>
      <c r="I35" s="71" t="s">
        <v>87</v>
      </c>
      <c r="J35" s="74">
        <v>1</v>
      </c>
      <c r="K35" s="75" t="s">
        <v>87</v>
      </c>
      <c r="L35" s="76">
        <v>5758</v>
      </c>
      <c r="M35" s="76" t="s">
        <v>88</v>
      </c>
      <c r="N35" s="901">
        <v>10154</v>
      </c>
      <c r="O35" s="901">
        <v>32768</v>
      </c>
      <c r="P35" s="77"/>
      <c r="Q35" s="78"/>
      <c r="R35" s="78" t="s">
        <v>37</v>
      </c>
      <c r="S35" s="78"/>
      <c r="T35" s="78"/>
      <c r="U35" s="78"/>
      <c r="V35" s="78"/>
      <c r="W35" s="78"/>
      <c r="X35" s="78"/>
      <c r="Y35" s="78"/>
      <c r="Z35" s="79"/>
    </row>
    <row r="36" spans="1:26" s="1" customFormat="1" ht="24">
      <c r="A36" s="41"/>
      <c r="B36" s="44"/>
      <c r="C36" s="42"/>
      <c r="D36" s="42"/>
      <c r="E36" s="109"/>
      <c r="F36" s="42"/>
      <c r="G36" s="42"/>
      <c r="H36" s="44"/>
      <c r="I36" s="80"/>
      <c r="J36" s="132">
        <v>2</v>
      </c>
      <c r="K36" s="54" t="s">
        <v>89</v>
      </c>
      <c r="L36" s="56">
        <v>4396</v>
      </c>
      <c r="M36" s="56" t="s">
        <v>90</v>
      </c>
      <c r="N36" s="905"/>
      <c r="O36" s="902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90"/>
    </row>
    <row r="37" spans="1:26" s="1" customFormat="1" ht="24">
      <c r="A37" s="41"/>
      <c r="B37" s="44"/>
      <c r="C37" s="42"/>
      <c r="D37" s="42"/>
      <c r="E37" s="109"/>
      <c r="F37" s="42"/>
      <c r="G37" s="42"/>
      <c r="H37" s="129">
        <v>2</v>
      </c>
      <c r="I37" s="52" t="s">
        <v>91</v>
      </c>
      <c r="J37" s="133">
        <v>1</v>
      </c>
      <c r="K37" s="54" t="s">
        <v>91</v>
      </c>
      <c r="L37" s="56">
        <v>4932</v>
      </c>
      <c r="M37" s="56" t="s">
        <v>92</v>
      </c>
      <c r="N37" s="904">
        <v>11795</v>
      </c>
      <c r="O37" s="902"/>
      <c r="P37" s="57"/>
      <c r="Q37" s="58"/>
      <c r="R37" s="58" t="s">
        <v>37</v>
      </c>
      <c r="S37" s="58"/>
      <c r="T37" s="58"/>
      <c r="U37" s="58"/>
      <c r="V37" s="58"/>
      <c r="W37" s="58"/>
      <c r="X37" s="58"/>
      <c r="Y37" s="58"/>
      <c r="Z37" s="59"/>
    </row>
    <row r="38" spans="1:26" s="1" customFormat="1" ht="24">
      <c r="A38" s="41"/>
      <c r="B38" s="44"/>
      <c r="C38" s="42"/>
      <c r="D38" s="42"/>
      <c r="E38" s="109"/>
      <c r="F38" s="42"/>
      <c r="G38" s="42"/>
      <c r="H38" s="44"/>
      <c r="I38" s="80"/>
      <c r="J38" s="133">
        <v>2</v>
      </c>
      <c r="K38" s="54" t="s">
        <v>93</v>
      </c>
      <c r="L38" s="56">
        <v>6863</v>
      </c>
      <c r="M38" s="56" t="s">
        <v>94</v>
      </c>
      <c r="N38" s="905"/>
      <c r="O38" s="902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90"/>
    </row>
    <row r="39" spans="1:26" s="1" customFormat="1" ht="24">
      <c r="A39" s="41"/>
      <c r="B39" s="44"/>
      <c r="C39" s="42"/>
      <c r="D39" s="42"/>
      <c r="E39" s="109"/>
      <c r="F39" s="42"/>
      <c r="G39" s="42"/>
      <c r="H39" s="44">
        <v>3</v>
      </c>
      <c r="I39" s="45" t="s">
        <v>85</v>
      </c>
      <c r="J39" s="113">
        <v>1</v>
      </c>
      <c r="K39" s="114" t="s">
        <v>85</v>
      </c>
      <c r="L39" s="134">
        <v>4441</v>
      </c>
      <c r="M39" s="134" t="s">
        <v>95</v>
      </c>
      <c r="N39" s="904">
        <v>10819</v>
      </c>
      <c r="O39" s="902"/>
      <c r="P39" s="57"/>
      <c r="Q39" s="58"/>
      <c r="R39" s="58" t="s">
        <v>37</v>
      </c>
      <c r="S39" s="58"/>
      <c r="T39" s="58"/>
      <c r="U39" s="58"/>
      <c r="V39" s="58"/>
      <c r="W39" s="58"/>
      <c r="X39" s="58"/>
      <c r="Y39" s="58"/>
      <c r="Z39" s="59"/>
    </row>
    <row r="40" spans="1:26" s="1" customFormat="1" ht="24">
      <c r="A40" s="41"/>
      <c r="B40" s="44"/>
      <c r="C40" s="42"/>
      <c r="D40" s="42"/>
      <c r="E40" s="109"/>
      <c r="F40" s="42"/>
      <c r="G40" s="42"/>
      <c r="H40" s="42"/>
      <c r="I40" s="80"/>
      <c r="J40" s="83">
        <v>2</v>
      </c>
      <c r="K40" s="54" t="s">
        <v>96</v>
      </c>
      <c r="L40" s="56">
        <v>4097</v>
      </c>
      <c r="M40" s="56" t="s">
        <v>97</v>
      </c>
      <c r="N40" s="902"/>
      <c r="O40" s="902"/>
      <c r="P40" s="85"/>
      <c r="Q40" s="86"/>
      <c r="R40" s="86"/>
      <c r="S40" s="86"/>
      <c r="T40" s="86"/>
      <c r="U40" s="86"/>
      <c r="V40" s="86"/>
      <c r="W40" s="86"/>
      <c r="X40" s="86"/>
      <c r="Y40" s="86"/>
      <c r="Z40" s="87"/>
    </row>
    <row r="41" spans="1:26" s="1" customFormat="1" ht="24.75" thickBot="1">
      <c r="A41" s="60"/>
      <c r="B41" s="21"/>
      <c r="C41" s="61"/>
      <c r="D41" s="61"/>
      <c r="E41" s="121"/>
      <c r="F41" s="61"/>
      <c r="G41" s="61"/>
      <c r="H41" s="61"/>
      <c r="I41" s="17"/>
      <c r="J41" s="63">
        <v>3</v>
      </c>
      <c r="K41" s="64" t="s">
        <v>98</v>
      </c>
      <c r="L41" s="66">
        <v>2281</v>
      </c>
      <c r="M41" s="66" t="s">
        <v>97</v>
      </c>
      <c r="N41" s="903"/>
      <c r="O41" s="903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9"/>
    </row>
    <row r="42" spans="1:26" s="1" customFormat="1" ht="24">
      <c r="A42" s="102" t="s">
        <v>31</v>
      </c>
      <c r="B42" s="31" t="s">
        <v>99</v>
      </c>
      <c r="C42" s="30" t="s">
        <v>100</v>
      </c>
      <c r="D42" s="28">
        <v>6</v>
      </c>
      <c r="E42" s="29" t="s">
        <v>101</v>
      </c>
      <c r="F42" s="71" t="s">
        <v>102</v>
      </c>
      <c r="G42" s="135">
        <v>3</v>
      </c>
      <c r="H42" s="12">
        <v>1</v>
      </c>
      <c r="I42" s="136" t="s">
        <v>102</v>
      </c>
      <c r="J42" s="74">
        <v>1</v>
      </c>
      <c r="K42" s="75" t="s">
        <v>102</v>
      </c>
      <c r="L42" s="76">
        <v>5392</v>
      </c>
      <c r="M42" s="76" t="s">
        <v>103</v>
      </c>
      <c r="N42" s="905">
        <v>12374</v>
      </c>
      <c r="O42" s="910">
        <v>32455</v>
      </c>
      <c r="P42" s="77"/>
      <c r="Q42" s="78"/>
      <c r="R42" s="78"/>
      <c r="S42" s="78" t="s">
        <v>37</v>
      </c>
      <c r="T42" s="78"/>
      <c r="U42" s="78"/>
      <c r="V42" s="78"/>
      <c r="W42" s="78"/>
      <c r="X42" s="78"/>
      <c r="Y42" s="78"/>
      <c r="Z42" s="79"/>
    </row>
    <row r="43" spans="1:26" s="1" customFormat="1" ht="24">
      <c r="A43" s="41"/>
      <c r="B43" s="42"/>
      <c r="C43" s="42"/>
      <c r="D43" s="44"/>
      <c r="E43" s="137"/>
      <c r="F43" s="82"/>
      <c r="G43" s="118"/>
      <c r="H43" s="118"/>
      <c r="I43" s="138"/>
      <c r="J43" s="83">
        <v>2</v>
      </c>
      <c r="K43" s="84" t="s">
        <v>104</v>
      </c>
      <c r="L43" s="56">
        <v>3421</v>
      </c>
      <c r="M43" s="56" t="s">
        <v>103</v>
      </c>
      <c r="N43" s="909"/>
      <c r="O43" s="911"/>
      <c r="P43" s="85"/>
      <c r="Q43" s="86"/>
      <c r="R43" s="86"/>
      <c r="S43" s="86"/>
      <c r="T43" s="86"/>
      <c r="U43" s="86"/>
      <c r="V43" s="86"/>
      <c r="W43" s="86"/>
      <c r="X43" s="86"/>
      <c r="Y43" s="86"/>
      <c r="Z43" s="87"/>
    </row>
    <row r="44" spans="1:26" s="1" customFormat="1" ht="24">
      <c r="A44" s="41"/>
      <c r="B44" s="42"/>
      <c r="C44" s="42"/>
      <c r="D44" s="44"/>
      <c r="E44" s="137"/>
      <c r="F44" s="82"/>
      <c r="G44" s="118"/>
      <c r="H44" s="118"/>
      <c r="I44" s="138"/>
      <c r="J44" s="83">
        <v>3</v>
      </c>
      <c r="K44" s="84" t="s">
        <v>105</v>
      </c>
      <c r="L44" s="56">
        <v>3561</v>
      </c>
      <c r="M44" s="56" t="s">
        <v>106</v>
      </c>
      <c r="N44" s="909"/>
      <c r="O44" s="911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s="1" customFormat="1" ht="24">
      <c r="A45" s="41"/>
      <c r="B45" s="125"/>
      <c r="C45" s="125"/>
      <c r="D45" s="125"/>
      <c r="E45" s="43"/>
      <c r="F45" s="139"/>
      <c r="G45" s="140"/>
      <c r="H45" s="46">
        <v>2</v>
      </c>
      <c r="I45" s="141" t="s">
        <v>100</v>
      </c>
      <c r="J45" s="133">
        <v>1</v>
      </c>
      <c r="K45" s="54" t="s">
        <v>100</v>
      </c>
      <c r="L45" s="56">
        <v>5376</v>
      </c>
      <c r="M45" s="56" t="s">
        <v>99</v>
      </c>
      <c r="N45" s="904">
        <v>9575</v>
      </c>
      <c r="O45" s="911"/>
      <c r="P45" s="57"/>
      <c r="Q45" s="58"/>
      <c r="R45" s="58"/>
      <c r="S45" s="58" t="s">
        <v>37</v>
      </c>
      <c r="T45" s="58"/>
      <c r="U45" s="58"/>
      <c r="V45" s="58"/>
      <c r="W45" s="58"/>
      <c r="X45" s="58"/>
      <c r="Y45" s="58"/>
      <c r="Z45" s="59"/>
    </row>
    <row r="46" spans="1:26" s="1" customFormat="1" ht="24">
      <c r="A46" s="41"/>
      <c r="B46" s="125"/>
      <c r="C46" s="125"/>
      <c r="D46" s="125"/>
      <c r="E46" s="43"/>
      <c r="F46" s="139"/>
      <c r="G46" s="140"/>
      <c r="H46" s="46"/>
      <c r="I46" s="138"/>
      <c r="J46" s="133">
        <v>2</v>
      </c>
      <c r="K46" s="84" t="s">
        <v>107</v>
      </c>
      <c r="L46" s="56">
        <v>4199</v>
      </c>
      <c r="M46" s="56" t="s">
        <v>106</v>
      </c>
      <c r="N46" s="905"/>
      <c r="O46" s="911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90"/>
    </row>
    <row r="47" spans="1:26" s="1" customFormat="1" ht="24">
      <c r="A47" s="41"/>
      <c r="B47" s="42"/>
      <c r="C47" s="42"/>
      <c r="D47" s="42"/>
      <c r="E47" s="109"/>
      <c r="F47" s="80"/>
      <c r="G47" s="142"/>
      <c r="H47" s="143">
        <v>3</v>
      </c>
      <c r="I47" s="144" t="s">
        <v>108</v>
      </c>
      <c r="J47" s="83">
        <v>1</v>
      </c>
      <c r="K47" s="54" t="s">
        <v>108</v>
      </c>
      <c r="L47" s="56">
        <v>5441</v>
      </c>
      <c r="M47" s="56" t="s">
        <v>109</v>
      </c>
      <c r="N47" s="904">
        <v>11505</v>
      </c>
      <c r="O47" s="911"/>
      <c r="P47" s="57"/>
      <c r="Q47" s="58"/>
      <c r="R47" s="58"/>
      <c r="S47" s="58" t="s">
        <v>37</v>
      </c>
      <c r="T47" s="58"/>
      <c r="U47" s="58"/>
      <c r="V47" s="58"/>
      <c r="W47" s="58"/>
      <c r="X47" s="58"/>
      <c r="Y47" s="58"/>
      <c r="Z47" s="59"/>
    </row>
    <row r="48" spans="1:26" s="1" customFormat="1" ht="24">
      <c r="A48" s="41"/>
      <c r="B48" s="42"/>
      <c r="C48" s="42"/>
      <c r="D48" s="42"/>
      <c r="E48" s="109"/>
      <c r="F48" s="80"/>
      <c r="G48" s="142"/>
      <c r="H48" s="80"/>
      <c r="I48" s="80"/>
      <c r="J48" s="83">
        <v>2</v>
      </c>
      <c r="K48" s="84" t="s">
        <v>110</v>
      </c>
      <c r="L48" s="56">
        <v>1793</v>
      </c>
      <c r="M48" s="56" t="s">
        <v>111</v>
      </c>
      <c r="N48" s="902"/>
      <c r="O48" s="911"/>
      <c r="P48" s="85"/>
      <c r="Q48" s="86"/>
      <c r="R48" s="86"/>
      <c r="S48" s="86"/>
      <c r="T48" s="86"/>
      <c r="U48" s="86"/>
      <c r="V48" s="86"/>
      <c r="W48" s="86"/>
      <c r="X48" s="86"/>
      <c r="Y48" s="86"/>
      <c r="Z48" s="87"/>
    </row>
    <row r="49" spans="1:26" s="1" customFormat="1" ht="24">
      <c r="A49" s="41"/>
      <c r="B49" s="42"/>
      <c r="C49" s="42"/>
      <c r="D49" s="42"/>
      <c r="E49" s="109"/>
      <c r="F49" s="80"/>
      <c r="G49" s="142"/>
      <c r="H49" s="80"/>
      <c r="I49" s="80"/>
      <c r="J49" s="83">
        <v>3</v>
      </c>
      <c r="K49" s="84" t="s">
        <v>112</v>
      </c>
      <c r="L49" s="56">
        <v>1995</v>
      </c>
      <c r="M49" s="56" t="s">
        <v>109</v>
      </c>
      <c r="N49" s="902"/>
      <c r="O49" s="911"/>
      <c r="P49" s="85"/>
      <c r="Q49" s="86"/>
      <c r="R49" s="86"/>
      <c r="S49" s="86"/>
      <c r="T49" s="86"/>
      <c r="U49" s="86"/>
      <c r="V49" s="86"/>
      <c r="W49" s="86"/>
      <c r="X49" s="86"/>
      <c r="Y49" s="86"/>
      <c r="Z49" s="87"/>
    </row>
    <row r="50" spans="1:26" s="1" customFormat="1" ht="24.75" thickBot="1">
      <c r="A50" s="60"/>
      <c r="B50" s="61"/>
      <c r="C50" s="61"/>
      <c r="D50" s="61"/>
      <c r="E50" s="121"/>
      <c r="F50" s="17"/>
      <c r="G50" s="122"/>
      <c r="H50" s="17"/>
      <c r="I50" s="17"/>
      <c r="J50" s="63">
        <v>4</v>
      </c>
      <c r="K50" s="130" t="s">
        <v>113</v>
      </c>
      <c r="L50" s="66">
        <v>2276</v>
      </c>
      <c r="M50" s="66" t="s">
        <v>109</v>
      </c>
      <c r="N50" s="903"/>
      <c r="O50" s="912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9"/>
    </row>
    <row r="51" spans="1:26" s="1" customFormat="1" ht="24">
      <c r="A51" s="102" t="s">
        <v>31</v>
      </c>
      <c r="B51" s="145" t="s">
        <v>32</v>
      </c>
      <c r="C51" s="146" t="s">
        <v>33</v>
      </c>
      <c r="D51" s="72">
        <v>7</v>
      </c>
      <c r="E51" s="29" t="s">
        <v>114</v>
      </c>
      <c r="F51" s="27" t="s">
        <v>115</v>
      </c>
      <c r="G51" s="31">
        <v>3</v>
      </c>
      <c r="H51" s="7">
        <v>1</v>
      </c>
      <c r="I51" s="71" t="s">
        <v>115</v>
      </c>
      <c r="J51" s="147">
        <v>1</v>
      </c>
      <c r="K51" s="71" t="s">
        <v>115</v>
      </c>
      <c r="L51" s="36">
        <v>12034</v>
      </c>
      <c r="M51" s="36" t="s">
        <v>116</v>
      </c>
      <c r="N51" s="37">
        <v>8515</v>
      </c>
      <c r="O51" s="901">
        <v>35380</v>
      </c>
      <c r="P51" s="38"/>
      <c r="Q51" s="39"/>
      <c r="R51" s="39"/>
      <c r="S51" s="78" t="s">
        <v>37</v>
      </c>
      <c r="T51" s="39"/>
      <c r="U51" s="39"/>
      <c r="V51" s="39"/>
      <c r="W51" s="39"/>
      <c r="X51" s="39"/>
      <c r="Y51" s="39"/>
      <c r="Z51" s="40"/>
    </row>
    <row r="52" spans="1:26" s="1" customFormat="1" ht="24">
      <c r="A52" s="148"/>
      <c r="B52" s="149"/>
      <c r="C52" s="149"/>
      <c r="D52" s="149"/>
      <c r="E52" s="150"/>
      <c r="F52" s="151"/>
      <c r="G52" s="142"/>
      <c r="H52" s="82">
        <v>2</v>
      </c>
      <c r="I52" s="45" t="s">
        <v>117</v>
      </c>
      <c r="J52" s="132">
        <v>1</v>
      </c>
      <c r="K52" s="52" t="s">
        <v>117</v>
      </c>
      <c r="L52" s="48">
        <v>10248</v>
      </c>
      <c r="M52" s="152" t="s">
        <v>118</v>
      </c>
      <c r="N52" s="153">
        <v>13856</v>
      </c>
      <c r="O52" s="902"/>
      <c r="P52" s="3"/>
      <c r="Q52" s="2"/>
      <c r="R52" s="2"/>
      <c r="S52" s="58" t="s">
        <v>37</v>
      </c>
      <c r="T52" s="2"/>
      <c r="U52" s="2"/>
      <c r="V52" s="2"/>
      <c r="W52" s="2"/>
      <c r="X52" s="2"/>
      <c r="Y52" s="2"/>
      <c r="Z52" s="50"/>
    </row>
    <row r="53" spans="1:26" s="1" customFormat="1" ht="24">
      <c r="A53" s="104"/>
      <c r="B53" s="42"/>
      <c r="C53" s="42"/>
      <c r="D53" s="42"/>
      <c r="E53" s="109"/>
      <c r="F53" s="80"/>
      <c r="G53" s="142"/>
      <c r="H53" s="143">
        <v>3</v>
      </c>
      <c r="I53" s="52" t="s">
        <v>119</v>
      </c>
      <c r="J53" s="113">
        <v>1</v>
      </c>
      <c r="K53" s="114" t="s">
        <v>119</v>
      </c>
      <c r="L53" s="56">
        <v>5724</v>
      </c>
      <c r="M53" s="56" t="s">
        <v>116</v>
      </c>
      <c r="N53" s="913">
        <v>13009</v>
      </c>
      <c r="O53" s="902"/>
      <c r="P53" s="57"/>
      <c r="Q53" s="58"/>
      <c r="R53" s="58"/>
      <c r="S53" s="58" t="s">
        <v>37</v>
      </c>
      <c r="T53" s="58"/>
      <c r="U53" s="58"/>
      <c r="V53" s="58"/>
      <c r="W53" s="58"/>
      <c r="X53" s="58"/>
      <c r="Y53" s="58"/>
      <c r="Z53" s="59"/>
    </row>
    <row r="54" spans="1:26" s="1" customFormat="1" ht="24.75" thickBot="1">
      <c r="A54" s="120"/>
      <c r="B54" s="61"/>
      <c r="C54" s="61"/>
      <c r="D54" s="61"/>
      <c r="E54" s="121"/>
      <c r="F54" s="17"/>
      <c r="G54" s="122"/>
      <c r="H54" s="18"/>
      <c r="I54" s="154"/>
      <c r="J54" s="23">
        <v>2</v>
      </c>
      <c r="K54" s="123" t="s">
        <v>120</v>
      </c>
      <c r="L54" s="66">
        <v>7285</v>
      </c>
      <c r="M54" s="66" t="s">
        <v>118</v>
      </c>
      <c r="N54" s="914"/>
      <c r="O54" s="903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9"/>
    </row>
    <row r="55" spans="1:26" s="1" customFormat="1" ht="24">
      <c r="A55" s="102" t="s">
        <v>31</v>
      </c>
      <c r="B55" s="70" t="s">
        <v>121</v>
      </c>
      <c r="C55" s="27" t="s">
        <v>122</v>
      </c>
      <c r="D55" s="28">
        <v>8</v>
      </c>
      <c r="E55" s="29" t="s">
        <v>123</v>
      </c>
      <c r="F55" s="71" t="s">
        <v>52</v>
      </c>
      <c r="G55" s="155">
        <v>3</v>
      </c>
      <c r="H55" s="72">
        <v>1</v>
      </c>
      <c r="I55" s="71" t="s">
        <v>52</v>
      </c>
      <c r="J55" s="74">
        <v>1</v>
      </c>
      <c r="K55" s="75" t="s">
        <v>124</v>
      </c>
      <c r="L55" s="76">
        <v>6261</v>
      </c>
      <c r="M55" s="76" t="s">
        <v>125</v>
      </c>
      <c r="N55" s="915">
        <v>11712</v>
      </c>
      <c r="O55" s="901">
        <v>40018</v>
      </c>
      <c r="P55" s="77"/>
      <c r="Q55" s="78"/>
      <c r="R55" s="78"/>
      <c r="S55" s="78" t="s">
        <v>37</v>
      </c>
      <c r="T55" s="78"/>
      <c r="U55" s="78"/>
      <c r="V55" s="78"/>
      <c r="W55" s="78"/>
      <c r="X55" s="78"/>
      <c r="Y55" s="78"/>
      <c r="Z55" s="79"/>
    </row>
    <row r="56" spans="1:26" s="1" customFormat="1" ht="24">
      <c r="A56" s="41"/>
      <c r="B56" s="156"/>
      <c r="C56" s="125"/>
      <c r="D56" s="105"/>
      <c r="E56" s="43"/>
      <c r="F56" s="45" t="s">
        <v>126</v>
      </c>
      <c r="G56" s="157"/>
      <c r="H56" s="158"/>
      <c r="I56" s="159" t="s">
        <v>126</v>
      </c>
      <c r="J56" s="83">
        <v>2</v>
      </c>
      <c r="K56" s="54" t="s">
        <v>127</v>
      </c>
      <c r="L56" s="56">
        <v>3570</v>
      </c>
      <c r="M56" s="56" t="s">
        <v>128</v>
      </c>
      <c r="N56" s="916"/>
      <c r="O56" s="902"/>
      <c r="P56" s="85"/>
      <c r="Q56" s="86"/>
      <c r="R56" s="86"/>
      <c r="S56" s="86"/>
      <c r="T56" s="86"/>
      <c r="U56" s="86"/>
      <c r="V56" s="86"/>
      <c r="W56" s="86"/>
      <c r="X56" s="86"/>
      <c r="Y56" s="86"/>
      <c r="Z56" s="87"/>
    </row>
    <row r="57" spans="1:26" s="1" customFormat="1" ht="24">
      <c r="A57" s="41"/>
      <c r="B57" s="156"/>
      <c r="C57" s="125"/>
      <c r="D57" s="105"/>
      <c r="E57" s="43"/>
      <c r="F57" s="139"/>
      <c r="G57" s="156"/>
      <c r="H57" s="158"/>
      <c r="I57" s="80"/>
      <c r="J57" s="83">
        <v>3</v>
      </c>
      <c r="K57" s="54" t="s">
        <v>129</v>
      </c>
      <c r="L57" s="56">
        <v>1881</v>
      </c>
      <c r="M57" s="56" t="s">
        <v>128</v>
      </c>
      <c r="N57" s="917"/>
      <c r="O57" s="902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90"/>
    </row>
    <row r="58" spans="1:26" s="1" customFormat="1" ht="24">
      <c r="A58" s="41"/>
      <c r="B58" s="142"/>
      <c r="C58" s="42"/>
      <c r="D58" s="42"/>
      <c r="E58" s="109"/>
      <c r="F58" s="80"/>
      <c r="G58" s="142"/>
      <c r="H58" s="143">
        <v>2</v>
      </c>
      <c r="I58" s="52" t="s">
        <v>122</v>
      </c>
      <c r="J58" s="132">
        <v>1</v>
      </c>
      <c r="K58" s="52" t="s">
        <v>122</v>
      </c>
      <c r="L58" s="48">
        <v>15834</v>
      </c>
      <c r="M58" s="48" t="s">
        <v>121</v>
      </c>
      <c r="N58" s="160">
        <v>15834</v>
      </c>
      <c r="O58" s="902"/>
      <c r="P58" s="3"/>
      <c r="Q58" s="2"/>
      <c r="R58" s="2"/>
      <c r="S58" s="58" t="s">
        <v>37</v>
      </c>
      <c r="T58" s="2"/>
      <c r="U58" s="2"/>
      <c r="V58" s="2"/>
      <c r="W58" s="2"/>
      <c r="X58" s="2"/>
      <c r="Y58" s="2"/>
      <c r="Z58" s="50"/>
    </row>
    <row r="59" spans="1:26" s="1" customFormat="1" ht="24">
      <c r="A59" s="41"/>
      <c r="B59" s="142"/>
      <c r="C59" s="42"/>
      <c r="D59" s="42"/>
      <c r="E59" s="109"/>
      <c r="F59" s="80"/>
      <c r="G59" s="142"/>
      <c r="H59" s="143">
        <v>3</v>
      </c>
      <c r="I59" s="52" t="s">
        <v>130</v>
      </c>
      <c r="J59" s="83">
        <v>1</v>
      </c>
      <c r="K59" s="54" t="s">
        <v>130</v>
      </c>
      <c r="L59" s="56">
        <v>7585</v>
      </c>
      <c r="M59" s="56" t="s">
        <v>131</v>
      </c>
      <c r="N59" s="913">
        <v>12472</v>
      </c>
      <c r="O59" s="902"/>
      <c r="P59" s="57"/>
      <c r="Q59" s="58"/>
      <c r="R59" s="58"/>
      <c r="S59" s="58" t="s">
        <v>37</v>
      </c>
      <c r="T59" s="58"/>
      <c r="U59" s="58"/>
      <c r="V59" s="58"/>
      <c r="W59" s="58"/>
      <c r="X59" s="58"/>
      <c r="Y59" s="58"/>
      <c r="Z59" s="59"/>
    </row>
    <row r="60" spans="1:26" s="1" customFormat="1" ht="24.75" thickBot="1">
      <c r="A60" s="60"/>
      <c r="B60" s="122"/>
      <c r="C60" s="61"/>
      <c r="D60" s="61"/>
      <c r="E60" s="121"/>
      <c r="F60" s="17"/>
      <c r="G60" s="122"/>
      <c r="H60" s="18"/>
      <c r="I60" s="17"/>
      <c r="J60" s="63">
        <v>2</v>
      </c>
      <c r="K60" s="64" t="s">
        <v>132</v>
      </c>
      <c r="L60" s="66">
        <v>4887</v>
      </c>
      <c r="M60" s="66" t="s">
        <v>133</v>
      </c>
      <c r="N60" s="914"/>
      <c r="O60" s="903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9"/>
    </row>
    <row r="61" spans="1:26" s="1" customFormat="1" ht="24">
      <c r="A61" s="102" t="s">
        <v>31</v>
      </c>
      <c r="B61" s="11" t="s">
        <v>134</v>
      </c>
      <c r="C61" s="146" t="s">
        <v>135</v>
      </c>
      <c r="D61" s="28">
        <v>9</v>
      </c>
      <c r="E61" s="29" t="s">
        <v>136</v>
      </c>
      <c r="F61" s="71" t="s">
        <v>137</v>
      </c>
      <c r="G61" s="155">
        <v>3</v>
      </c>
      <c r="H61" s="7">
        <v>1</v>
      </c>
      <c r="I61" s="71" t="s">
        <v>137</v>
      </c>
      <c r="J61" s="74">
        <v>1</v>
      </c>
      <c r="K61" s="75" t="s">
        <v>137</v>
      </c>
      <c r="L61" s="76">
        <v>5466</v>
      </c>
      <c r="M61" s="76" t="s">
        <v>138</v>
      </c>
      <c r="N61" s="901">
        <v>10661</v>
      </c>
      <c r="O61" s="901">
        <v>30044</v>
      </c>
      <c r="P61" s="77"/>
      <c r="Q61" s="78"/>
      <c r="R61" s="78"/>
      <c r="S61" s="78" t="s">
        <v>37</v>
      </c>
      <c r="T61" s="78"/>
      <c r="U61" s="78"/>
      <c r="V61" s="78"/>
      <c r="W61" s="78"/>
      <c r="X61" s="78"/>
      <c r="Y61" s="78"/>
      <c r="Z61" s="79"/>
    </row>
    <row r="62" spans="1:26" s="1" customFormat="1" ht="24">
      <c r="A62" s="41"/>
      <c r="B62" s="42"/>
      <c r="C62" s="42"/>
      <c r="D62" s="42"/>
      <c r="E62" s="109"/>
      <c r="F62" s="80"/>
      <c r="G62" s="142"/>
      <c r="H62" s="82"/>
      <c r="I62" s="80"/>
      <c r="J62" s="83">
        <v>2</v>
      </c>
      <c r="K62" s="54" t="s">
        <v>139</v>
      </c>
      <c r="L62" s="56">
        <v>5195</v>
      </c>
      <c r="M62" s="56" t="s">
        <v>138</v>
      </c>
      <c r="N62" s="905"/>
      <c r="O62" s="902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90"/>
    </row>
    <row r="63" spans="1:26" s="1" customFormat="1" ht="24">
      <c r="A63" s="41"/>
      <c r="B63" s="42"/>
      <c r="C63" s="42"/>
      <c r="D63" s="42"/>
      <c r="E63" s="109"/>
      <c r="F63" s="80"/>
      <c r="G63" s="142"/>
      <c r="H63" s="143">
        <v>2</v>
      </c>
      <c r="I63" s="52" t="s">
        <v>140</v>
      </c>
      <c r="J63" s="132">
        <v>1</v>
      </c>
      <c r="K63" s="45" t="s">
        <v>140</v>
      </c>
      <c r="L63" s="152">
        <v>5488</v>
      </c>
      <c r="M63" s="152" t="s">
        <v>141</v>
      </c>
      <c r="N63" s="904">
        <v>9518</v>
      </c>
      <c r="O63" s="902"/>
      <c r="P63" s="57"/>
      <c r="Q63" s="58"/>
      <c r="R63" s="58"/>
      <c r="S63" s="58" t="s">
        <v>37</v>
      </c>
      <c r="T63" s="58"/>
      <c r="U63" s="58"/>
      <c r="V63" s="58"/>
      <c r="W63" s="58"/>
      <c r="X63" s="58"/>
      <c r="Y63" s="58"/>
      <c r="Z63" s="59"/>
    </row>
    <row r="64" spans="1:26" s="1" customFormat="1" ht="24">
      <c r="A64" s="41"/>
      <c r="B64" s="42"/>
      <c r="C64" s="42"/>
      <c r="D64" s="42"/>
      <c r="E64" s="109"/>
      <c r="F64" s="80"/>
      <c r="G64" s="142"/>
      <c r="H64" s="82"/>
      <c r="I64" s="42" t="s">
        <v>9</v>
      </c>
      <c r="J64" s="143">
        <v>2</v>
      </c>
      <c r="K64" s="141" t="s">
        <v>142</v>
      </c>
      <c r="L64" s="119">
        <v>4030</v>
      </c>
      <c r="M64" s="48" t="s">
        <v>141</v>
      </c>
      <c r="N64" s="902"/>
      <c r="O64" s="902"/>
      <c r="P64" s="85"/>
      <c r="Q64" s="86"/>
      <c r="R64" s="86"/>
      <c r="S64" s="86"/>
      <c r="T64" s="86"/>
      <c r="U64" s="86"/>
      <c r="V64" s="86"/>
      <c r="W64" s="86"/>
      <c r="X64" s="86"/>
      <c r="Y64" s="86"/>
      <c r="Z64" s="87"/>
    </row>
    <row r="65" spans="1:26" s="1" customFormat="1" ht="24">
      <c r="A65" s="41"/>
      <c r="B65" s="42"/>
      <c r="C65" s="42"/>
      <c r="D65" s="42"/>
      <c r="E65" s="109"/>
      <c r="F65" s="80"/>
      <c r="G65" s="142"/>
      <c r="H65" s="82"/>
      <c r="I65" s="42"/>
      <c r="J65" s="110"/>
      <c r="K65" s="161" t="s">
        <v>141</v>
      </c>
      <c r="L65" s="134"/>
      <c r="M65" s="128"/>
      <c r="N65" s="905"/>
      <c r="O65" s="902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90"/>
    </row>
    <row r="66" spans="1:26" s="1" customFormat="1" ht="24">
      <c r="A66" s="41"/>
      <c r="B66" s="42"/>
      <c r="C66" s="42"/>
      <c r="D66" s="42"/>
      <c r="E66" s="109"/>
      <c r="F66" s="80"/>
      <c r="G66" s="142"/>
      <c r="H66" s="82">
        <v>3</v>
      </c>
      <c r="I66" s="144" t="s">
        <v>143</v>
      </c>
      <c r="J66" s="162">
        <v>1</v>
      </c>
      <c r="K66" s="54" t="s">
        <v>143</v>
      </c>
      <c r="L66" s="56">
        <v>3866</v>
      </c>
      <c r="M66" s="56" t="s">
        <v>144</v>
      </c>
      <c r="N66" s="904">
        <v>9865</v>
      </c>
      <c r="O66" s="902"/>
      <c r="P66" s="57"/>
      <c r="Q66" s="58"/>
      <c r="R66" s="58"/>
      <c r="S66" s="58" t="s">
        <v>37</v>
      </c>
      <c r="T66" s="58"/>
      <c r="U66" s="58"/>
      <c r="V66" s="58"/>
      <c r="W66" s="58"/>
      <c r="X66" s="58"/>
      <c r="Y66" s="58"/>
      <c r="Z66" s="59"/>
    </row>
    <row r="67" spans="1:26" s="1" customFormat="1" ht="24">
      <c r="A67" s="41"/>
      <c r="B67" s="42"/>
      <c r="C67" s="42"/>
      <c r="D67" s="42"/>
      <c r="E67" s="109"/>
      <c r="F67" s="80"/>
      <c r="G67" s="142"/>
      <c r="H67" s="82"/>
      <c r="I67" s="80"/>
      <c r="J67" s="162">
        <v>2</v>
      </c>
      <c r="K67" s="54" t="s">
        <v>145</v>
      </c>
      <c r="L67" s="56">
        <v>3623</v>
      </c>
      <c r="M67" s="56" t="s">
        <v>144</v>
      </c>
      <c r="N67" s="902"/>
      <c r="O67" s="902"/>
      <c r="P67" s="85"/>
      <c r="Q67" s="86"/>
      <c r="R67" s="86"/>
      <c r="S67" s="86"/>
      <c r="T67" s="86"/>
      <c r="U67" s="86"/>
      <c r="V67" s="86"/>
      <c r="W67" s="86"/>
      <c r="X67" s="86"/>
      <c r="Y67" s="86"/>
      <c r="Z67" s="87"/>
    </row>
    <row r="68" spans="1:26" s="1" customFormat="1" ht="24.75" thickBot="1">
      <c r="A68" s="60"/>
      <c r="B68" s="61"/>
      <c r="C68" s="61"/>
      <c r="D68" s="61"/>
      <c r="E68" s="121"/>
      <c r="F68" s="17"/>
      <c r="G68" s="122"/>
      <c r="H68" s="18"/>
      <c r="I68" s="17"/>
      <c r="J68" s="163">
        <v>3</v>
      </c>
      <c r="K68" s="64" t="s">
        <v>135</v>
      </c>
      <c r="L68" s="66">
        <v>2376</v>
      </c>
      <c r="M68" s="66" t="s">
        <v>144</v>
      </c>
      <c r="N68" s="903"/>
      <c r="O68" s="903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9"/>
    </row>
    <row r="69" spans="1:26" s="1" customFormat="1" ht="24">
      <c r="A69" s="102" t="s">
        <v>31</v>
      </c>
      <c r="B69" s="11" t="s">
        <v>70</v>
      </c>
      <c r="C69" s="11" t="s">
        <v>71</v>
      </c>
      <c r="D69" s="11">
        <v>10</v>
      </c>
      <c r="E69" s="29" t="s">
        <v>146</v>
      </c>
      <c r="F69" s="33" t="s">
        <v>147</v>
      </c>
      <c r="G69" s="155">
        <v>3</v>
      </c>
      <c r="H69" s="7">
        <v>1</v>
      </c>
      <c r="I69" s="33" t="s">
        <v>147</v>
      </c>
      <c r="J69" s="74">
        <v>1</v>
      </c>
      <c r="K69" s="75" t="s">
        <v>147</v>
      </c>
      <c r="L69" s="124">
        <v>2229</v>
      </c>
      <c r="M69" s="76" t="s">
        <v>148</v>
      </c>
      <c r="N69" s="901">
        <v>10348</v>
      </c>
      <c r="O69" s="901">
        <v>26788</v>
      </c>
      <c r="P69" s="77"/>
      <c r="Q69" s="78"/>
      <c r="R69" s="78"/>
      <c r="S69" s="78" t="s">
        <v>37</v>
      </c>
      <c r="T69" s="78"/>
      <c r="U69" s="78"/>
      <c r="V69" s="78"/>
      <c r="W69" s="78"/>
      <c r="X69" s="78"/>
      <c r="Y69" s="78"/>
      <c r="Z69" s="79"/>
    </row>
    <row r="70" spans="1:26" s="1" customFormat="1" ht="24">
      <c r="A70" s="41"/>
      <c r="B70" s="42"/>
      <c r="C70" s="42"/>
      <c r="D70" s="42"/>
      <c r="E70" s="109"/>
      <c r="F70" s="80"/>
      <c r="G70" s="142"/>
      <c r="H70" s="82"/>
      <c r="I70" s="80"/>
      <c r="J70" s="83">
        <v>2</v>
      </c>
      <c r="K70" s="84" t="s">
        <v>149</v>
      </c>
      <c r="L70" s="55">
        <v>1481</v>
      </c>
      <c r="M70" s="56" t="s">
        <v>148</v>
      </c>
      <c r="N70" s="902"/>
      <c r="O70" s="902"/>
      <c r="P70" s="85"/>
      <c r="Q70" s="86"/>
      <c r="R70" s="86"/>
      <c r="S70" s="86"/>
      <c r="T70" s="86"/>
      <c r="U70" s="86"/>
      <c r="V70" s="86"/>
      <c r="W70" s="86"/>
      <c r="X70" s="86"/>
      <c r="Y70" s="86"/>
      <c r="Z70" s="87"/>
    </row>
    <row r="71" spans="1:26" s="1" customFormat="1" ht="24">
      <c r="A71" s="41"/>
      <c r="B71" s="42"/>
      <c r="C71" s="42"/>
      <c r="D71" s="42"/>
      <c r="E71" s="109"/>
      <c r="F71" s="80"/>
      <c r="G71" s="142"/>
      <c r="H71" s="82"/>
      <c r="I71" s="80"/>
      <c r="J71" s="83">
        <v>3</v>
      </c>
      <c r="K71" s="84" t="s">
        <v>150</v>
      </c>
      <c r="L71" s="55">
        <v>1235</v>
      </c>
      <c r="M71" s="56" t="s">
        <v>148</v>
      </c>
      <c r="N71" s="902"/>
      <c r="O71" s="902"/>
      <c r="P71" s="85"/>
      <c r="Q71" s="86"/>
      <c r="R71" s="86"/>
      <c r="S71" s="86"/>
      <c r="T71" s="86"/>
      <c r="U71" s="86"/>
      <c r="V71" s="86"/>
      <c r="W71" s="86"/>
      <c r="X71" s="86"/>
      <c r="Y71" s="86"/>
      <c r="Z71" s="87"/>
    </row>
    <row r="72" spans="1:26" s="1" customFormat="1" ht="24">
      <c r="A72" s="41"/>
      <c r="B72" s="42"/>
      <c r="C72" s="42"/>
      <c r="D72" s="42"/>
      <c r="E72" s="109"/>
      <c r="F72" s="80"/>
      <c r="G72" s="142"/>
      <c r="H72" s="82"/>
      <c r="I72" s="80"/>
      <c r="J72" s="83">
        <v>4</v>
      </c>
      <c r="K72" s="84" t="s">
        <v>151</v>
      </c>
      <c r="L72" s="55">
        <v>3334</v>
      </c>
      <c r="M72" s="56" t="s">
        <v>148</v>
      </c>
      <c r="N72" s="902"/>
      <c r="O72" s="902"/>
      <c r="P72" s="85"/>
      <c r="Q72" s="86"/>
      <c r="R72" s="86"/>
      <c r="S72" s="86"/>
      <c r="T72" s="86"/>
      <c r="U72" s="86"/>
      <c r="V72" s="86"/>
      <c r="W72" s="86"/>
      <c r="X72" s="86"/>
      <c r="Y72" s="86"/>
      <c r="Z72" s="87"/>
    </row>
    <row r="73" spans="1:26" s="1" customFormat="1" ht="24">
      <c r="A73" s="41"/>
      <c r="B73" s="42"/>
      <c r="C73" s="42"/>
      <c r="D73" s="42"/>
      <c r="E73" s="109"/>
      <c r="F73" s="80"/>
      <c r="G73" s="142"/>
      <c r="H73" s="82"/>
      <c r="I73" s="80"/>
      <c r="J73" s="83">
        <v>5</v>
      </c>
      <c r="K73" s="84" t="s">
        <v>152</v>
      </c>
      <c r="L73" s="48">
        <v>2069</v>
      </c>
      <c r="M73" s="56" t="s">
        <v>148</v>
      </c>
      <c r="N73" s="905"/>
      <c r="O73" s="902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90"/>
    </row>
    <row r="74" spans="1:26" s="1" customFormat="1" ht="24">
      <c r="A74" s="164"/>
      <c r="B74" s="42"/>
      <c r="C74" s="42"/>
      <c r="D74" s="42"/>
      <c r="E74" s="109"/>
      <c r="F74" s="80"/>
      <c r="G74" s="142"/>
      <c r="H74" s="143">
        <v>2</v>
      </c>
      <c r="I74" s="52" t="s">
        <v>153</v>
      </c>
      <c r="J74" s="83">
        <v>1</v>
      </c>
      <c r="K74" s="114" t="s">
        <v>153</v>
      </c>
      <c r="L74" s="128">
        <v>3210</v>
      </c>
      <c r="M74" s="56" t="s">
        <v>154</v>
      </c>
      <c r="N74" s="904">
        <v>11207</v>
      </c>
      <c r="O74" s="902"/>
      <c r="P74" s="57"/>
      <c r="Q74" s="58"/>
      <c r="R74" s="58"/>
      <c r="S74" s="58" t="s">
        <v>37</v>
      </c>
      <c r="T74" s="58"/>
      <c r="U74" s="58"/>
      <c r="V74" s="58"/>
      <c r="W74" s="58"/>
      <c r="X74" s="58"/>
      <c r="Y74" s="58"/>
      <c r="Z74" s="59"/>
    </row>
    <row r="75" spans="1:26" s="1" customFormat="1" ht="24">
      <c r="A75" s="41"/>
      <c r="B75" s="42"/>
      <c r="C75" s="42"/>
      <c r="D75" s="42"/>
      <c r="E75" s="109"/>
      <c r="F75" s="80"/>
      <c r="G75" s="142"/>
      <c r="H75" s="80"/>
      <c r="I75" s="80"/>
      <c r="J75" s="83">
        <v>2</v>
      </c>
      <c r="K75" s="84" t="s">
        <v>155</v>
      </c>
      <c r="L75" s="55">
        <v>3449</v>
      </c>
      <c r="M75" s="56" t="s">
        <v>154</v>
      </c>
      <c r="N75" s="902"/>
      <c r="O75" s="902"/>
      <c r="P75" s="85"/>
      <c r="Q75" s="86"/>
      <c r="R75" s="86"/>
      <c r="S75" s="86"/>
      <c r="T75" s="86"/>
      <c r="U75" s="86"/>
      <c r="V75" s="86"/>
      <c r="W75" s="86"/>
      <c r="X75" s="86"/>
      <c r="Y75" s="86"/>
      <c r="Z75" s="87"/>
    </row>
    <row r="76" spans="1:26" s="1" customFormat="1" ht="24">
      <c r="A76" s="41"/>
      <c r="B76" s="42"/>
      <c r="C76" s="42"/>
      <c r="D76" s="42"/>
      <c r="E76" s="109"/>
      <c r="F76" s="80"/>
      <c r="G76" s="142"/>
      <c r="H76" s="80"/>
      <c r="I76" s="80"/>
      <c r="J76" s="83">
        <v>3</v>
      </c>
      <c r="K76" s="84" t="s">
        <v>156</v>
      </c>
      <c r="L76" s="55">
        <v>2111</v>
      </c>
      <c r="M76" s="56" t="s">
        <v>157</v>
      </c>
      <c r="N76" s="902"/>
      <c r="O76" s="902"/>
      <c r="P76" s="85"/>
      <c r="Q76" s="86"/>
      <c r="R76" s="86"/>
      <c r="S76" s="86"/>
      <c r="T76" s="86"/>
      <c r="U76" s="86"/>
      <c r="V76" s="86"/>
      <c r="W76" s="86"/>
      <c r="X76" s="86"/>
      <c r="Y76" s="86"/>
      <c r="Z76" s="87"/>
    </row>
    <row r="77" spans="1:26" s="1" customFormat="1" ht="24">
      <c r="A77" s="41"/>
      <c r="B77" s="42"/>
      <c r="C77" s="42"/>
      <c r="D77" s="42"/>
      <c r="E77" s="109"/>
      <c r="F77" s="80"/>
      <c r="G77" s="142"/>
      <c r="H77" s="80"/>
      <c r="I77" s="80"/>
      <c r="J77" s="132">
        <v>4</v>
      </c>
      <c r="K77" s="127" t="s">
        <v>158</v>
      </c>
      <c r="L77" s="48">
        <v>2437</v>
      </c>
      <c r="M77" s="56" t="s">
        <v>157</v>
      </c>
      <c r="N77" s="905"/>
      <c r="O77" s="902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90"/>
    </row>
    <row r="78" spans="1:26" s="1" customFormat="1" ht="24">
      <c r="A78" s="164"/>
      <c r="B78" s="42"/>
      <c r="C78" s="42"/>
      <c r="D78" s="42"/>
      <c r="E78" s="109"/>
      <c r="F78" s="80"/>
      <c r="G78" s="142"/>
      <c r="H78" s="82">
        <v>3</v>
      </c>
      <c r="I78" s="127" t="s">
        <v>159</v>
      </c>
      <c r="J78" s="83">
        <v>1</v>
      </c>
      <c r="K78" s="84" t="s">
        <v>159</v>
      </c>
      <c r="L78" s="55">
        <v>2788</v>
      </c>
      <c r="M78" s="56" t="s">
        <v>160</v>
      </c>
      <c r="N78" s="904">
        <v>5233</v>
      </c>
      <c r="O78" s="902"/>
      <c r="P78" s="57"/>
      <c r="Q78" s="58"/>
      <c r="R78" s="58"/>
      <c r="S78" s="58" t="s">
        <v>37</v>
      </c>
      <c r="T78" s="58"/>
      <c r="U78" s="58"/>
      <c r="V78" s="58"/>
      <c r="W78" s="58"/>
      <c r="X78" s="58"/>
      <c r="Y78" s="58"/>
      <c r="Z78" s="59"/>
    </row>
    <row r="79" spans="1:26" s="1" customFormat="1" ht="24.75" thickBot="1">
      <c r="A79" s="60"/>
      <c r="B79" s="61"/>
      <c r="C79" s="61"/>
      <c r="D79" s="61"/>
      <c r="E79" s="121"/>
      <c r="F79" s="17"/>
      <c r="G79" s="122"/>
      <c r="H79" s="18"/>
      <c r="I79" s="17"/>
      <c r="J79" s="63">
        <v>2</v>
      </c>
      <c r="K79" s="130" t="s">
        <v>161</v>
      </c>
      <c r="L79" s="65">
        <v>2445</v>
      </c>
      <c r="M79" s="66" t="s">
        <v>160</v>
      </c>
      <c r="N79" s="903"/>
      <c r="O79" s="903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9"/>
    </row>
    <row r="80" spans="1:26" s="1" customFormat="1" ht="24">
      <c r="A80" s="102" t="s">
        <v>31</v>
      </c>
      <c r="B80" s="31" t="s">
        <v>162</v>
      </c>
      <c r="C80" s="30" t="s">
        <v>163</v>
      </c>
      <c r="D80" s="28">
        <v>11</v>
      </c>
      <c r="E80" s="29" t="s">
        <v>164</v>
      </c>
      <c r="F80" s="71" t="s">
        <v>165</v>
      </c>
      <c r="G80" s="31">
        <v>3</v>
      </c>
      <c r="H80" s="11">
        <v>1</v>
      </c>
      <c r="I80" s="71" t="s">
        <v>165</v>
      </c>
      <c r="J80" s="74">
        <v>1</v>
      </c>
      <c r="K80" s="75" t="s">
        <v>166</v>
      </c>
      <c r="L80" s="124">
        <v>7457</v>
      </c>
      <c r="M80" s="76" t="s">
        <v>167</v>
      </c>
      <c r="N80" s="901">
        <v>10265</v>
      </c>
      <c r="O80" s="901">
        <v>31520</v>
      </c>
      <c r="P80" s="77"/>
      <c r="Q80" s="78"/>
      <c r="R80" s="78"/>
      <c r="S80" s="78"/>
      <c r="T80" s="78" t="s">
        <v>37</v>
      </c>
      <c r="U80" s="78"/>
      <c r="V80" s="78"/>
      <c r="W80" s="78"/>
      <c r="X80" s="78"/>
      <c r="Y80" s="78"/>
      <c r="Z80" s="79"/>
    </row>
    <row r="81" spans="1:26" s="1" customFormat="1" ht="24">
      <c r="A81" s="41"/>
      <c r="B81" s="125"/>
      <c r="C81" s="125"/>
      <c r="D81" s="105"/>
      <c r="E81" s="43"/>
      <c r="F81" s="125"/>
      <c r="G81" s="125"/>
      <c r="H81" s="44"/>
      <c r="I81" s="80"/>
      <c r="J81" s="83">
        <v>2</v>
      </c>
      <c r="K81" s="54" t="s">
        <v>168</v>
      </c>
      <c r="L81" s="55">
        <v>674</v>
      </c>
      <c r="M81" s="56" t="s">
        <v>167</v>
      </c>
      <c r="N81" s="902"/>
      <c r="O81" s="902"/>
      <c r="P81" s="85"/>
      <c r="Q81" s="86"/>
      <c r="R81" s="86"/>
      <c r="S81" s="86"/>
      <c r="T81" s="86"/>
      <c r="U81" s="86"/>
      <c r="V81" s="86"/>
      <c r="W81" s="86"/>
      <c r="X81" s="86"/>
      <c r="Y81" s="86"/>
      <c r="Z81" s="87"/>
    </row>
    <row r="82" spans="1:26" s="1" customFormat="1" ht="24">
      <c r="A82" s="41"/>
      <c r="B82" s="125"/>
      <c r="C82" s="125"/>
      <c r="D82" s="105"/>
      <c r="E82" s="43"/>
      <c r="F82" s="125"/>
      <c r="G82" s="125"/>
      <c r="H82" s="44"/>
      <c r="I82" s="80"/>
      <c r="J82" s="132">
        <v>3</v>
      </c>
      <c r="K82" s="54" t="s">
        <v>169</v>
      </c>
      <c r="L82" s="56">
        <v>2134</v>
      </c>
      <c r="M82" s="56" t="s">
        <v>170</v>
      </c>
      <c r="N82" s="905"/>
      <c r="O82" s="902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90"/>
    </row>
    <row r="83" spans="1:26" s="1" customFormat="1" ht="24">
      <c r="A83" s="164"/>
      <c r="B83" s="125"/>
      <c r="C83" s="125"/>
      <c r="D83" s="105"/>
      <c r="E83" s="43"/>
      <c r="F83" s="125"/>
      <c r="G83" s="125"/>
      <c r="H83" s="44">
        <v>2</v>
      </c>
      <c r="I83" s="54" t="s">
        <v>171</v>
      </c>
      <c r="J83" s="83">
        <v>1</v>
      </c>
      <c r="K83" s="54" t="s">
        <v>171</v>
      </c>
      <c r="L83" s="55">
        <v>6341</v>
      </c>
      <c r="M83" s="56" t="s">
        <v>172</v>
      </c>
      <c r="N83" s="904">
        <v>8225</v>
      </c>
      <c r="O83" s="902"/>
      <c r="P83" s="57"/>
      <c r="Q83" s="58"/>
      <c r="R83" s="58"/>
      <c r="S83" s="58"/>
      <c r="T83" s="58" t="s">
        <v>37</v>
      </c>
      <c r="U83" s="58"/>
      <c r="V83" s="58"/>
      <c r="W83" s="58"/>
      <c r="X83" s="58"/>
      <c r="Y83" s="58"/>
      <c r="Z83" s="59"/>
    </row>
    <row r="84" spans="1:26" s="1" customFormat="1" ht="24">
      <c r="A84" s="41"/>
      <c r="B84" s="125"/>
      <c r="C84" s="125"/>
      <c r="D84" s="105"/>
      <c r="E84" s="43"/>
      <c r="F84" s="125"/>
      <c r="G84" s="125"/>
      <c r="H84" s="44"/>
      <c r="I84" s="80"/>
      <c r="J84" s="111">
        <v>2</v>
      </c>
      <c r="K84" s="52" t="s">
        <v>173</v>
      </c>
      <c r="L84" s="48">
        <v>1884</v>
      </c>
      <c r="M84" s="56" t="s">
        <v>172</v>
      </c>
      <c r="N84" s="905"/>
      <c r="O84" s="902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90"/>
    </row>
    <row r="85" spans="1:26" s="1" customFormat="1" ht="24">
      <c r="A85" s="164"/>
      <c r="B85" s="125"/>
      <c r="C85" s="125"/>
      <c r="D85" s="105"/>
      <c r="E85" s="43"/>
      <c r="F85" s="125"/>
      <c r="G85" s="125"/>
      <c r="H85" s="44">
        <v>3</v>
      </c>
      <c r="I85" s="52" t="s">
        <v>163</v>
      </c>
      <c r="J85" s="113">
        <v>1</v>
      </c>
      <c r="K85" s="84" t="s">
        <v>163</v>
      </c>
      <c r="L85" s="56">
        <v>8059</v>
      </c>
      <c r="M85" s="56" t="s">
        <v>174</v>
      </c>
      <c r="N85" s="904">
        <v>13030</v>
      </c>
      <c r="O85" s="902"/>
      <c r="P85" s="57"/>
      <c r="Q85" s="58"/>
      <c r="R85" s="58"/>
      <c r="S85" s="58"/>
      <c r="T85" s="58" t="s">
        <v>37</v>
      </c>
      <c r="U85" s="58"/>
      <c r="V85" s="58"/>
      <c r="W85" s="58"/>
      <c r="X85" s="58"/>
      <c r="Y85" s="58"/>
      <c r="Z85" s="59"/>
    </row>
    <row r="86" spans="1:26" s="1" customFormat="1" ht="24.75" thickBot="1">
      <c r="A86" s="60"/>
      <c r="B86" s="61"/>
      <c r="C86" s="61"/>
      <c r="D86" s="61"/>
      <c r="E86" s="121"/>
      <c r="F86" s="61"/>
      <c r="G86" s="61"/>
      <c r="H86" s="21"/>
      <c r="I86" s="17"/>
      <c r="J86" s="63">
        <v>2</v>
      </c>
      <c r="K86" s="64" t="s">
        <v>175</v>
      </c>
      <c r="L86" s="66">
        <v>4971</v>
      </c>
      <c r="M86" s="66" t="s">
        <v>170</v>
      </c>
      <c r="N86" s="903"/>
      <c r="O86" s="903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9"/>
    </row>
    <row r="87" spans="1:26" s="1" customFormat="1" ht="24">
      <c r="A87" s="102" t="s">
        <v>31</v>
      </c>
      <c r="B87" s="31" t="s">
        <v>176</v>
      </c>
      <c r="C87" s="33" t="s">
        <v>177</v>
      </c>
      <c r="D87" s="165">
        <v>12</v>
      </c>
      <c r="E87" s="29" t="s">
        <v>178</v>
      </c>
      <c r="F87" s="71" t="s">
        <v>179</v>
      </c>
      <c r="G87" s="31">
        <v>3</v>
      </c>
      <c r="H87" s="28">
        <v>1</v>
      </c>
      <c r="I87" s="71" t="s">
        <v>179</v>
      </c>
      <c r="J87" s="74">
        <v>1</v>
      </c>
      <c r="K87" s="75" t="s">
        <v>179</v>
      </c>
      <c r="L87" s="76">
        <v>4670</v>
      </c>
      <c r="M87" s="76" t="s">
        <v>180</v>
      </c>
      <c r="N87" s="901">
        <v>10799</v>
      </c>
      <c r="O87" s="901">
        <v>29297</v>
      </c>
      <c r="P87" s="77"/>
      <c r="Q87" s="78"/>
      <c r="R87" s="78"/>
      <c r="S87" s="78"/>
      <c r="T87" s="78" t="s">
        <v>37</v>
      </c>
      <c r="U87" s="78"/>
      <c r="V87" s="78"/>
      <c r="W87" s="78"/>
      <c r="X87" s="78"/>
      <c r="Y87" s="78"/>
      <c r="Z87" s="79"/>
    </row>
    <row r="88" spans="1:26" s="1" customFormat="1" ht="24">
      <c r="A88" s="104"/>
      <c r="B88" s="125"/>
      <c r="C88" s="139"/>
      <c r="D88" s="156"/>
      <c r="E88" s="43"/>
      <c r="F88" s="139"/>
      <c r="G88" s="125"/>
      <c r="H88" s="105"/>
      <c r="I88" s="166"/>
      <c r="J88" s="132">
        <v>2</v>
      </c>
      <c r="K88" s="84" t="s">
        <v>181</v>
      </c>
      <c r="L88" s="56">
        <v>6129</v>
      </c>
      <c r="M88" s="56" t="s">
        <v>180</v>
      </c>
      <c r="N88" s="905"/>
      <c r="O88" s="902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90"/>
    </row>
    <row r="89" spans="1:26" s="1" customFormat="1" ht="24">
      <c r="A89" s="104"/>
      <c r="B89" s="125"/>
      <c r="C89" s="139"/>
      <c r="D89" s="156"/>
      <c r="E89" s="43"/>
      <c r="F89" s="139"/>
      <c r="G89" s="156"/>
      <c r="H89" s="158">
        <v>2</v>
      </c>
      <c r="I89" s="45" t="s">
        <v>177</v>
      </c>
      <c r="J89" s="83">
        <v>1</v>
      </c>
      <c r="K89" s="54" t="s">
        <v>177</v>
      </c>
      <c r="L89" s="56">
        <v>9832</v>
      </c>
      <c r="M89" s="56" t="s">
        <v>176</v>
      </c>
      <c r="N89" s="153">
        <v>9832</v>
      </c>
      <c r="O89" s="902"/>
      <c r="P89" s="3"/>
      <c r="Q89" s="2"/>
      <c r="R89" s="2"/>
      <c r="S89" s="2"/>
      <c r="T89" s="58" t="s">
        <v>37</v>
      </c>
      <c r="U89" s="2"/>
      <c r="V89" s="2"/>
      <c r="W89" s="2"/>
      <c r="X89" s="2"/>
      <c r="Y89" s="2"/>
      <c r="Z89" s="50"/>
    </row>
    <row r="90" spans="1:26" s="1" customFormat="1" ht="24">
      <c r="A90" s="104"/>
      <c r="B90" s="125"/>
      <c r="C90" s="139"/>
      <c r="D90" s="156"/>
      <c r="E90" s="43"/>
      <c r="F90" s="139"/>
      <c r="G90" s="156"/>
      <c r="H90" s="94">
        <v>3</v>
      </c>
      <c r="I90" s="52" t="s">
        <v>182</v>
      </c>
      <c r="J90" s="113">
        <v>1</v>
      </c>
      <c r="K90" s="54" t="s">
        <v>182</v>
      </c>
      <c r="L90" s="56">
        <v>4211</v>
      </c>
      <c r="M90" s="56" t="s">
        <v>183</v>
      </c>
      <c r="N90" s="904">
        <v>8666</v>
      </c>
      <c r="O90" s="902"/>
      <c r="P90" s="57"/>
      <c r="Q90" s="58"/>
      <c r="R90" s="58"/>
      <c r="S90" s="58"/>
      <c r="T90" s="58" t="s">
        <v>37</v>
      </c>
      <c r="U90" s="58"/>
      <c r="V90" s="58"/>
      <c r="W90" s="58"/>
      <c r="X90" s="58"/>
      <c r="Y90" s="58"/>
      <c r="Z90" s="59"/>
    </row>
    <row r="91" spans="1:26" s="1" customFormat="1" ht="24">
      <c r="A91" s="104"/>
      <c r="B91" s="125"/>
      <c r="C91" s="139"/>
      <c r="D91" s="156"/>
      <c r="E91" s="43"/>
      <c r="F91" s="139"/>
      <c r="G91" s="156"/>
      <c r="H91" s="158"/>
      <c r="I91" s="80"/>
      <c r="J91" s="83">
        <v>2</v>
      </c>
      <c r="K91" s="84" t="s">
        <v>184</v>
      </c>
      <c r="L91" s="56">
        <v>3100</v>
      </c>
      <c r="M91" s="56" t="s">
        <v>185</v>
      </c>
      <c r="N91" s="902"/>
      <c r="O91" s="902"/>
      <c r="P91" s="85"/>
      <c r="Q91" s="86"/>
      <c r="R91" s="86"/>
      <c r="S91" s="86"/>
      <c r="T91" s="86"/>
      <c r="U91" s="86"/>
      <c r="V91" s="86"/>
      <c r="W91" s="86"/>
      <c r="X91" s="86"/>
      <c r="Y91" s="86"/>
      <c r="Z91" s="87"/>
    </row>
    <row r="92" spans="1:26" s="1" customFormat="1" ht="24.75" thickBot="1">
      <c r="A92" s="120"/>
      <c r="B92" s="167"/>
      <c r="C92" s="154"/>
      <c r="D92" s="168"/>
      <c r="E92" s="62"/>
      <c r="F92" s="154"/>
      <c r="G92" s="168"/>
      <c r="H92" s="169"/>
      <c r="I92" s="17"/>
      <c r="J92" s="63">
        <v>3</v>
      </c>
      <c r="K92" s="130" t="s">
        <v>186</v>
      </c>
      <c r="L92" s="66">
        <v>1355</v>
      </c>
      <c r="M92" s="66" t="s">
        <v>185</v>
      </c>
      <c r="N92" s="903"/>
      <c r="O92" s="902"/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9"/>
    </row>
    <row r="93" spans="1:26" s="1" customFormat="1" ht="24">
      <c r="A93" s="102" t="s">
        <v>31</v>
      </c>
      <c r="B93" s="31" t="s">
        <v>187</v>
      </c>
      <c r="C93" s="26" t="s">
        <v>188</v>
      </c>
      <c r="D93" s="28">
        <v>13</v>
      </c>
      <c r="E93" s="29" t="s">
        <v>189</v>
      </c>
      <c r="F93" s="27" t="s">
        <v>190</v>
      </c>
      <c r="G93" s="31">
        <v>3</v>
      </c>
      <c r="H93" s="11">
        <v>1</v>
      </c>
      <c r="I93" s="170" t="s">
        <v>190</v>
      </c>
      <c r="J93" s="74">
        <v>1</v>
      </c>
      <c r="K93" s="170" t="s">
        <v>190</v>
      </c>
      <c r="L93" s="36">
        <v>7426</v>
      </c>
      <c r="M93" s="36" t="s">
        <v>191</v>
      </c>
      <c r="N93" s="171">
        <v>7426</v>
      </c>
      <c r="O93" s="918">
        <v>27588</v>
      </c>
      <c r="P93" s="38"/>
      <c r="Q93" s="39"/>
      <c r="R93" s="39"/>
      <c r="S93" s="39"/>
      <c r="T93" s="78" t="s">
        <v>37</v>
      </c>
      <c r="U93" s="39"/>
      <c r="V93" s="39"/>
      <c r="W93" s="39"/>
      <c r="X93" s="39"/>
      <c r="Y93" s="39"/>
      <c r="Z93" s="40"/>
    </row>
    <row r="94" spans="1:26" s="1" customFormat="1" ht="24">
      <c r="A94" s="41"/>
      <c r="B94" s="42"/>
      <c r="C94" s="42"/>
      <c r="D94" s="42"/>
      <c r="E94" s="109"/>
      <c r="F94" s="42"/>
      <c r="G94" s="42"/>
      <c r="H94" s="44">
        <v>2</v>
      </c>
      <c r="I94" s="52" t="s">
        <v>188</v>
      </c>
      <c r="J94" s="132">
        <v>1</v>
      </c>
      <c r="K94" s="52" t="s">
        <v>188</v>
      </c>
      <c r="L94" s="48">
        <v>10465</v>
      </c>
      <c r="M94" s="48" t="s">
        <v>187</v>
      </c>
      <c r="N94" s="172">
        <v>10465</v>
      </c>
      <c r="O94" s="909"/>
      <c r="P94" s="3"/>
      <c r="Q94" s="2"/>
      <c r="R94" s="2"/>
      <c r="S94" s="2"/>
      <c r="T94" s="58" t="s">
        <v>37</v>
      </c>
      <c r="U94" s="2"/>
      <c r="V94" s="2"/>
      <c r="W94" s="2"/>
      <c r="X94" s="2"/>
      <c r="Y94" s="2"/>
      <c r="Z94" s="50"/>
    </row>
    <row r="95" spans="1:26" s="1" customFormat="1" ht="24">
      <c r="A95" s="41"/>
      <c r="B95" s="42"/>
      <c r="C95" s="42"/>
      <c r="D95" s="42"/>
      <c r="E95" s="109"/>
      <c r="F95" s="42"/>
      <c r="G95" s="42"/>
      <c r="H95" s="129">
        <v>3</v>
      </c>
      <c r="I95" s="52" t="s">
        <v>192</v>
      </c>
      <c r="J95" s="83">
        <v>1</v>
      </c>
      <c r="K95" s="54" t="s">
        <v>192</v>
      </c>
      <c r="L95" s="56">
        <v>4982</v>
      </c>
      <c r="M95" s="56" t="s">
        <v>193</v>
      </c>
      <c r="N95" s="913">
        <v>9697</v>
      </c>
      <c r="O95" s="909"/>
      <c r="P95" s="57"/>
      <c r="Q95" s="58"/>
      <c r="R95" s="58"/>
      <c r="S95" s="58"/>
      <c r="T95" s="58" t="s">
        <v>37</v>
      </c>
      <c r="U95" s="58"/>
      <c r="V95" s="58"/>
      <c r="W95" s="58"/>
      <c r="X95" s="58"/>
      <c r="Y95" s="58"/>
      <c r="Z95" s="59"/>
    </row>
    <row r="96" spans="1:26" s="1" customFormat="1" ht="24">
      <c r="A96" s="41"/>
      <c r="B96" s="173"/>
      <c r="C96" s="173"/>
      <c r="D96" s="173"/>
      <c r="E96" s="174"/>
      <c r="F96" s="173"/>
      <c r="G96" s="173"/>
      <c r="H96" s="173"/>
      <c r="I96" s="91"/>
      <c r="J96" s="175">
        <v>2</v>
      </c>
      <c r="K96" s="84" t="s">
        <v>194</v>
      </c>
      <c r="L96" s="56">
        <v>2966</v>
      </c>
      <c r="M96" s="56" t="s">
        <v>195</v>
      </c>
      <c r="N96" s="916"/>
      <c r="O96" s="909"/>
      <c r="P96" s="85"/>
      <c r="Q96" s="86"/>
      <c r="R96" s="86"/>
      <c r="S96" s="86"/>
      <c r="T96" s="86"/>
      <c r="U96" s="86"/>
      <c r="V96" s="86"/>
      <c r="W96" s="86"/>
      <c r="X96" s="86"/>
      <c r="Y96" s="86"/>
      <c r="Z96" s="87"/>
    </row>
    <row r="97" spans="1:26" s="1" customFormat="1" ht="24.75" thickBot="1">
      <c r="A97" s="60"/>
      <c r="B97" s="61"/>
      <c r="C97" s="61"/>
      <c r="D97" s="61"/>
      <c r="E97" s="121"/>
      <c r="F97" s="61"/>
      <c r="G97" s="61"/>
      <c r="H97" s="21"/>
      <c r="I97" s="17"/>
      <c r="J97" s="63">
        <v>3</v>
      </c>
      <c r="K97" s="130" t="s">
        <v>155</v>
      </c>
      <c r="L97" s="66">
        <v>1749</v>
      </c>
      <c r="M97" s="66" t="s">
        <v>195</v>
      </c>
      <c r="N97" s="914"/>
      <c r="O97" s="919"/>
      <c r="P97" s="67"/>
      <c r="Q97" s="68"/>
      <c r="R97" s="68"/>
      <c r="S97" s="68"/>
      <c r="T97" s="68"/>
      <c r="U97" s="68"/>
      <c r="V97" s="68"/>
      <c r="W97" s="68"/>
      <c r="X97" s="68"/>
      <c r="Y97" s="68"/>
      <c r="Z97" s="69"/>
    </row>
    <row r="98" spans="1:26" s="1" customFormat="1" ht="24">
      <c r="A98" s="102" t="s">
        <v>31</v>
      </c>
      <c r="B98" s="31" t="s">
        <v>196</v>
      </c>
      <c r="C98" s="27" t="s">
        <v>197</v>
      </c>
      <c r="D98" s="28">
        <v>14</v>
      </c>
      <c r="E98" s="29" t="s">
        <v>198</v>
      </c>
      <c r="F98" s="71" t="s">
        <v>199</v>
      </c>
      <c r="G98" s="70">
        <v>3</v>
      </c>
      <c r="H98" s="7">
        <v>1</v>
      </c>
      <c r="I98" s="71" t="s">
        <v>199</v>
      </c>
      <c r="J98" s="74">
        <v>1</v>
      </c>
      <c r="K98" s="75" t="s">
        <v>199</v>
      </c>
      <c r="L98" s="76">
        <v>8056</v>
      </c>
      <c r="M98" s="76" t="s">
        <v>196</v>
      </c>
      <c r="N98" s="901">
        <v>13105</v>
      </c>
      <c r="O98" s="902">
        <v>32174</v>
      </c>
      <c r="P98" s="77"/>
      <c r="Q98" s="78"/>
      <c r="R98" s="78"/>
      <c r="S98" s="78"/>
      <c r="T98" s="78"/>
      <c r="U98" s="78" t="s">
        <v>37</v>
      </c>
      <c r="V98" s="78"/>
      <c r="W98" s="78"/>
      <c r="X98" s="78"/>
      <c r="Y98" s="78"/>
      <c r="Z98" s="79"/>
    </row>
    <row r="99" spans="1:26" s="1" customFormat="1" ht="24">
      <c r="A99" s="41"/>
      <c r="B99" s="125"/>
      <c r="C99" s="125"/>
      <c r="D99" s="105"/>
      <c r="E99" s="43"/>
      <c r="F99" s="125"/>
      <c r="G99" s="125"/>
      <c r="H99" s="158"/>
      <c r="I99" s="140"/>
      <c r="J99" s="132">
        <v>2</v>
      </c>
      <c r="K99" s="54" t="s">
        <v>200</v>
      </c>
      <c r="L99" s="56">
        <v>5049</v>
      </c>
      <c r="M99" s="56" t="s">
        <v>201</v>
      </c>
      <c r="N99" s="905"/>
      <c r="O99" s="902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90"/>
    </row>
    <row r="100" spans="1:26" s="1" customFormat="1" ht="24">
      <c r="A100" s="41"/>
      <c r="B100" s="42"/>
      <c r="C100" s="42"/>
      <c r="D100" s="42"/>
      <c r="E100" s="109"/>
      <c r="F100" s="42"/>
      <c r="G100" s="42"/>
      <c r="H100" s="129">
        <v>2</v>
      </c>
      <c r="I100" s="52" t="s">
        <v>202</v>
      </c>
      <c r="J100" s="113">
        <v>1</v>
      </c>
      <c r="K100" s="54" t="s">
        <v>202</v>
      </c>
      <c r="L100" s="56">
        <v>5888</v>
      </c>
      <c r="M100" s="56" t="s">
        <v>203</v>
      </c>
      <c r="N100" s="904">
        <v>7124</v>
      </c>
      <c r="O100" s="902"/>
      <c r="P100" s="57"/>
      <c r="Q100" s="58"/>
      <c r="R100" s="58"/>
      <c r="S100" s="58"/>
      <c r="T100" s="58"/>
      <c r="U100" s="58" t="s">
        <v>37</v>
      </c>
      <c r="V100" s="58"/>
      <c r="W100" s="58"/>
      <c r="X100" s="58"/>
      <c r="Y100" s="58"/>
      <c r="Z100" s="59"/>
    </row>
    <row r="101" spans="1:26" s="1" customFormat="1" ht="24">
      <c r="A101" s="41"/>
      <c r="B101" s="42"/>
      <c r="C101" s="42"/>
      <c r="D101" s="42"/>
      <c r="E101" s="109"/>
      <c r="F101" s="42"/>
      <c r="G101" s="42"/>
      <c r="H101" s="44"/>
      <c r="I101" s="80"/>
      <c r="J101" s="111">
        <v>2</v>
      </c>
      <c r="K101" s="54" t="s">
        <v>204</v>
      </c>
      <c r="L101" s="56">
        <v>1236</v>
      </c>
      <c r="M101" s="56" t="s">
        <v>203</v>
      </c>
      <c r="N101" s="905"/>
      <c r="O101" s="902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90"/>
    </row>
    <row r="102" spans="1:26" s="1" customFormat="1" ht="24">
      <c r="A102" s="41"/>
      <c r="B102" s="125"/>
      <c r="C102" s="125"/>
      <c r="D102" s="125"/>
      <c r="E102" s="43"/>
      <c r="F102" s="42"/>
      <c r="G102" s="42"/>
      <c r="H102" s="176">
        <v>3</v>
      </c>
      <c r="I102" s="52" t="s">
        <v>205</v>
      </c>
      <c r="J102" s="177">
        <v>1</v>
      </c>
      <c r="K102" s="54" t="s">
        <v>205</v>
      </c>
      <c r="L102" s="56">
        <v>3887</v>
      </c>
      <c r="M102" s="56" t="s">
        <v>206</v>
      </c>
      <c r="N102" s="904">
        <v>11945</v>
      </c>
      <c r="O102" s="902"/>
      <c r="P102" s="57"/>
      <c r="Q102" s="58"/>
      <c r="R102" s="58"/>
      <c r="S102" s="58"/>
      <c r="T102" s="58"/>
      <c r="U102" s="58" t="s">
        <v>37</v>
      </c>
      <c r="V102" s="58"/>
      <c r="W102" s="58"/>
      <c r="X102" s="58"/>
      <c r="Y102" s="58"/>
      <c r="Z102" s="59"/>
    </row>
    <row r="103" spans="1:26" s="1" customFormat="1" ht="24">
      <c r="A103" s="41"/>
      <c r="B103" s="42"/>
      <c r="C103" s="42"/>
      <c r="D103" s="42"/>
      <c r="E103" s="109"/>
      <c r="F103" s="42"/>
      <c r="G103" s="42"/>
      <c r="H103" s="44"/>
      <c r="I103" s="80"/>
      <c r="J103" s="83">
        <v>2</v>
      </c>
      <c r="K103" s="54" t="s">
        <v>207</v>
      </c>
      <c r="L103" s="56">
        <v>4742</v>
      </c>
      <c r="M103" s="56" t="s">
        <v>206</v>
      </c>
      <c r="N103" s="902"/>
      <c r="O103" s="902"/>
      <c r="P103" s="85"/>
      <c r="Q103" s="86"/>
      <c r="R103" s="86"/>
      <c r="S103" s="86"/>
      <c r="T103" s="86"/>
      <c r="U103" s="86"/>
      <c r="V103" s="86"/>
      <c r="W103" s="86"/>
      <c r="X103" s="86"/>
      <c r="Y103" s="86"/>
      <c r="Z103" s="87"/>
    </row>
    <row r="104" spans="1:26" s="1" customFormat="1" ht="24">
      <c r="A104" s="41"/>
      <c r="B104" s="42"/>
      <c r="C104" s="42"/>
      <c r="D104" s="42"/>
      <c r="E104" s="109"/>
      <c r="F104" s="42"/>
      <c r="G104" s="42"/>
      <c r="H104" s="44"/>
      <c r="I104" s="80"/>
      <c r="J104" s="83">
        <v>3</v>
      </c>
      <c r="K104" s="54" t="s">
        <v>208</v>
      </c>
      <c r="L104" s="56">
        <v>2226</v>
      </c>
      <c r="M104" s="56" t="s">
        <v>209</v>
      </c>
      <c r="N104" s="902"/>
      <c r="O104" s="902"/>
      <c r="P104" s="85"/>
      <c r="Q104" s="86"/>
      <c r="R104" s="86"/>
      <c r="S104" s="86"/>
      <c r="T104" s="86"/>
      <c r="U104" s="86"/>
      <c r="V104" s="86"/>
      <c r="W104" s="86"/>
      <c r="X104" s="86"/>
      <c r="Y104" s="86"/>
      <c r="Z104" s="87"/>
    </row>
    <row r="105" spans="1:26" s="1" customFormat="1" ht="24.75" thickBot="1">
      <c r="A105" s="60"/>
      <c r="B105" s="61"/>
      <c r="C105" s="61"/>
      <c r="D105" s="61"/>
      <c r="E105" s="121"/>
      <c r="F105" s="61"/>
      <c r="G105" s="61"/>
      <c r="H105" s="21"/>
      <c r="I105" s="178"/>
      <c r="J105" s="63">
        <v>4</v>
      </c>
      <c r="K105" s="64" t="s">
        <v>210</v>
      </c>
      <c r="L105" s="66">
        <v>1090</v>
      </c>
      <c r="M105" s="66" t="s">
        <v>209</v>
      </c>
      <c r="N105" s="903"/>
      <c r="O105" s="903"/>
      <c r="P105" s="67"/>
      <c r="Q105" s="68"/>
      <c r="R105" s="68"/>
      <c r="S105" s="68"/>
      <c r="T105" s="68"/>
      <c r="U105" s="68"/>
      <c r="V105" s="68"/>
      <c r="W105" s="68"/>
      <c r="X105" s="68"/>
      <c r="Y105" s="68"/>
      <c r="Z105" s="69"/>
    </row>
    <row r="106" spans="1:26" s="1" customFormat="1" ht="24">
      <c r="A106" s="102" t="s">
        <v>31</v>
      </c>
      <c r="B106" s="179" t="s">
        <v>32</v>
      </c>
      <c r="C106" s="31" t="s">
        <v>33</v>
      </c>
      <c r="D106" s="72">
        <v>15</v>
      </c>
      <c r="E106" s="29" t="s">
        <v>211</v>
      </c>
      <c r="F106" s="27" t="s">
        <v>212</v>
      </c>
      <c r="G106" s="31">
        <v>3</v>
      </c>
      <c r="H106" s="11">
        <v>1</v>
      </c>
      <c r="I106" s="71" t="s">
        <v>212</v>
      </c>
      <c r="J106" s="74">
        <v>1</v>
      </c>
      <c r="K106" s="75" t="s">
        <v>212</v>
      </c>
      <c r="L106" s="124">
        <v>12896</v>
      </c>
      <c r="M106" s="76" t="s">
        <v>213</v>
      </c>
      <c r="N106" s="180">
        <v>12896</v>
      </c>
      <c r="O106" s="901">
        <v>40324</v>
      </c>
      <c r="P106" s="38"/>
      <c r="Q106" s="39"/>
      <c r="R106" s="39"/>
      <c r="S106" s="39"/>
      <c r="T106" s="39"/>
      <c r="U106" s="78" t="s">
        <v>37</v>
      </c>
      <c r="V106" s="39"/>
      <c r="W106" s="39"/>
      <c r="X106" s="39"/>
      <c r="Y106" s="39"/>
      <c r="Z106" s="40"/>
    </row>
    <row r="107" spans="1:26" s="1" customFormat="1" ht="24">
      <c r="A107" s="104"/>
      <c r="B107" s="42"/>
      <c r="C107" s="80"/>
      <c r="D107" s="80"/>
      <c r="E107" s="81"/>
      <c r="F107" s="42"/>
      <c r="G107" s="42"/>
      <c r="H107" s="129">
        <v>2</v>
      </c>
      <c r="I107" s="52" t="s">
        <v>214</v>
      </c>
      <c r="J107" s="111">
        <v>1</v>
      </c>
      <c r="K107" s="54" t="s">
        <v>214</v>
      </c>
      <c r="L107" s="56">
        <v>19574</v>
      </c>
      <c r="M107" s="56" t="s">
        <v>215</v>
      </c>
      <c r="N107" s="160">
        <v>19574</v>
      </c>
      <c r="O107" s="902"/>
      <c r="P107" s="3"/>
      <c r="Q107" s="2"/>
      <c r="R107" s="2"/>
      <c r="S107" s="2"/>
      <c r="T107" s="2"/>
      <c r="U107" s="58" t="s">
        <v>37</v>
      </c>
      <c r="V107" s="2"/>
      <c r="W107" s="2"/>
      <c r="X107" s="2"/>
      <c r="Y107" s="2"/>
      <c r="Z107" s="50"/>
    </row>
    <row r="108" spans="1:26" s="1" customFormat="1" ht="24.75" thickBot="1">
      <c r="A108" s="120"/>
      <c r="B108" s="61"/>
      <c r="C108" s="17"/>
      <c r="D108" s="17"/>
      <c r="E108" s="181"/>
      <c r="F108" s="61"/>
      <c r="G108" s="61"/>
      <c r="H108" s="182">
        <v>3</v>
      </c>
      <c r="I108" s="183" t="s">
        <v>216</v>
      </c>
      <c r="J108" s="23">
        <v>1</v>
      </c>
      <c r="K108" s="123" t="s">
        <v>216</v>
      </c>
      <c r="L108" s="184">
        <v>7854</v>
      </c>
      <c r="M108" s="185" t="s">
        <v>217</v>
      </c>
      <c r="N108" s="186">
        <v>7854</v>
      </c>
      <c r="O108" s="903"/>
      <c r="P108" s="187"/>
      <c r="Q108" s="188"/>
      <c r="R108" s="188"/>
      <c r="S108" s="188"/>
      <c r="T108" s="188"/>
      <c r="U108" s="188" t="s">
        <v>37</v>
      </c>
      <c r="V108" s="188"/>
      <c r="W108" s="188"/>
      <c r="X108" s="188"/>
      <c r="Y108" s="188"/>
      <c r="Z108" s="189"/>
    </row>
    <row r="109" spans="1:26" s="1" customFormat="1" ht="24">
      <c r="A109" s="102" t="s">
        <v>31</v>
      </c>
      <c r="B109" s="146" t="s">
        <v>134</v>
      </c>
      <c r="C109" s="146" t="s">
        <v>135</v>
      </c>
      <c r="D109" s="28">
        <v>16</v>
      </c>
      <c r="E109" s="29" t="s">
        <v>218</v>
      </c>
      <c r="F109" s="71" t="s">
        <v>219</v>
      </c>
      <c r="G109" s="155">
        <v>3</v>
      </c>
      <c r="H109" s="7">
        <v>1</v>
      </c>
      <c r="I109" s="71" t="s">
        <v>219</v>
      </c>
      <c r="J109" s="74">
        <v>1</v>
      </c>
      <c r="K109" s="75" t="s">
        <v>219</v>
      </c>
      <c r="L109" s="76">
        <v>6189</v>
      </c>
      <c r="M109" s="76" t="s">
        <v>220</v>
      </c>
      <c r="N109" s="901">
        <v>9362</v>
      </c>
      <c r="O109" s="901">
        <v>30779</v>
      </c>
      <c r="P109" s="77"/>
      <c r="Q109" s="78"/>
      <c r="R109" s="78"/>
      <c r="S109" s="78"/>
      <c r="T109" s="78"/>
      <c r="U109" s="78" t="s">
        <v>37</v>
      </c>
      <c r="V109" s="78"/>
      <c r="W109" s="78"/>
      <c r="X109" s="78"/>
      <c r="Y109" s="78"/>
      <c r="Z109" s="79"/>
    </row>
    <row r="110" spans="1:26" s="1" customFormat="1" ht="24">
      <c r="A110" s="41"/>
      <c r="B110" s="42"/>
      <c r="C110" s="42"/>
      <c r="D110" s="42"/>
      <c r="E110" s="109"/>
      <c r="F110" s="80"/>
      <c r="G110" s="142"/>
      <c r="H110" s="82"/>
      <c r="I110" s="80"/>
      <c r="J110" s="111">
        <v>2</v>
      </c>
      <c r="K110" s="54" t="s">
        <v>221</v>
      </c>
      <c r="L110" s="56">
        <v>3173</v>
      </c>
      <c r="M110" s="56" t="s">
        <v>220</v>
      </c>
      <c r="N110" s="905"/>
      <c r="O110" s="902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90"/>
    </row>
    <row r="111" spans="1:26" s="1" customFormat="1" ht="24">
      <c r="A111" s="41"/>
      <c r="B111" s="42"/>
      <c r="C111" s="42"/>
      <c r="D111" s="42"/>
      <c r="E111" s="109"/>
      <c r="F111" s="80"/>
      <c r="G111" s="142"/>
      <c r="H111" s="143">
        <v>2</v>
      </c>
      <c r="I111" s="52" t="s">
        <v>222</v>
      </c>
      <c r="J111" s="113">
        <v>1</v>
      </c>
      <c r="K111" s="114" t="s">
        <v>222</v>
      </c>
      <c r="L111" s="128">
        <v>6999</v>
      </c>
      <c r="M111" s="56" t="s">
        <v>223</v>
      </c>
      <c r="N111" s="909">
        <v>11792</v>
      </c>
      <c r="O111" s="902"/>
      <c r="P111" s="57"/>
      <c r="Q111" s="58"/>
      <c r="R111" s="58"/>
      <c r="S111" s="58"/>
      <c r="T111" s="58"/>
      <c r="U111" s="58" t="s">
        <v>37</v>
      </c>
      <c r="V111" s="58"/>
      <c r="W111" s="58"/>
      <c r="X111" s="58"/>
      <c r="Y111" s="58"/>
      <c r="Z111" s="59"/>
    </row>
    <row r="112" spans="1:26" s="1" customFormat="1" ht="24">
      <c r="A112" s="41"/>
      <c r="B112" s="42"/>
      <c r="C112" s="42"/>
      <c r="D112" s="42"/>
      <c r="E112" s="109"/>
      <c r="F112" s="80"/>
      <c r="G112" s="142"/>
      <c r="H112" s="80"/>
      <c r="I112" s="80"/>
      <c r="J112" s="83">
        <v>2</v>
      </c>
      <c r="K112" s="54" t="s">
        <v>224</v>
      </c>
      <c r="L112" s="55">
        <v>3948</v>
      </c>
      <c r="M112" s="56" t="s">
        <v>225</v>
      </c>
      <c r="N112" s="909"/>
      <c r="O112" s="902"/>
      <c r="P112" s="85"/>
      <c r="Q112" s="86"/>
      <c r="R112" s="86"/>
      <c r="S112" s="86"/>
      <c r="T112" s="86"/>
      <c r="U112" s="86"/>
      <c r="V112" s="86"/>
      <c r="W112" s="86"/>
      <c r="X112" s="86"/>
      <c r="Y112" s="86"/>
      <c r="Z112" s="87"/>
    </row>
    <row r="113" spans="1:26" s="1" customFormat="1" ht="24">
      <c r="A113" s="41"/>
      <c r="B113" s="42"/>
      <c r="C113" s="42"/>
      <c r="D113" s="42"/>
      <c r="E113" s="109"/>
      <c r="F113" s="80"/>
      <c r="G113" s="142"/>
      <c r="H113" s="80"/>
      <c r="I113" s="80"/>
      <c r="J113" s="132">
        <v>3</v>
      </c>
      <c r="K113" s="52" t="s">
        <v>226</v>
      </c>
      <c r="L113" s="48">
        <v>845</v>
      </c>
      <c r="M113" s="56" t="s">
        <v>225</v>
      </c>
      <c r="N113" s="909"/>
      <c r="O113" s="902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90"/>
    </row>
    <row r="114" spans="1:26" s="1" customFormat="1" ht="24">
      <c r="A114" s="41"/>
      <c r="B114" s="42"/>
      <c r="C114" s="42"/>
      <c r="D114" s="105"/>
      <c r="E114" s="43"/>
      <c r="F114" s="139"/>
      <c r="G114" s="156"/>
      <c r="H114" s="143">
        <v>3</v>
      </c>
      <c r="I114" s="52" t="s">
        <v>227</v>
      </c>
      <c r="J114" s="83">
        <v>1</v>
      </c>
      <c r="K114" s="54" t="s">
        <v>227</v>
      </c>
      <c r="L114" s="56">
        <v>5432</v>
      </c>
      <c r="M114" s="56" t="s">
        <v>228</v>
      </c>
      <c r="N114" s="902">
        <v>9625</v>
      </c>
      <c r="O114" s="902"/>
      <c r="P114" s="57"/>
      <c r="Q114" s="58"/>
      <c r="R114" s="58"/>
      <c r="S114" s="58"/>
      <c r="T114" s="58"/>
      <c r="U114" s="58" t="s">
        <v>37</v>
      </c>
      <c r="V114" s="58"/>
      <c r="W114" s="58"/>
      <c r="X114" s="58"/>
      <c r="Y114" s="58"/>
      <c r="Z114" s="59"/>
    </row>
    <row r="115" spans="1:26" s="1" customFormat="1" ht="24.75" thickBot="1">
      <c r="A115" s="60"/>
      <c r="B115" s="61"/>
      <c r="C115" s="61"/>
      <c r="D115" s="61"/>
      <c r="E115" s="121"/>
      <c r="F115" s="17"/>
      <c r="G115" s="122"/>
      <c r="H115" s="18"/>
      <c r="I115" s="17"/>
      <c r="J115" s="63">
        <v>2</v>
      </c>
      <c r="K115" s="64" t="s">
        <v>229</v>
      </c>
      <c r="L115" s="66">
        <v>4193</v>
      </c>
      <c r="M115" s="66" t="s">
        <v>134</v>
      </c>
      <c r="N115" s="903"/>
      <c r="O115" s="903"/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9"/>
    </row>
    <row r="116" spans="1:26" s="1" customFormat="1" ht="24">
      <c r="A116" s="102" t="s">
        <v>31</v>
      </c>
      <c r="B116" s="71" t="s">
        <v>230</v>
      </c>
      <c r="C116" s="30" t="s">
        <v>231</v>
      </c>
      <c r="D116" s="28">
        <v>17</v>
      </c>
      <c r="E116" s="29" t="s">
        <v>232</v>
      </c>
      <c r="F116" s="170" t="s">
        <v>233</v>
      </c>
      <c r="G116" s="31">
        <v>3</v>
      </c>
      <c r="H116" s="28">
        <v>1</v>
      </c>
      <c r="I116" s="170" t="s">
        <v>233</v>
      </c>
      <c r="J116" s="190">
        <v>1</v>
      </c>
      <c r="K116" s="191" t="s">
        <v>233</v>
      </c>
      <c r="L116" s="76">
        <v>5539</v>
      </c>
      <c r="M116" s="76" t="s">
        <v>234</v>
      </c>
      <c r="N116" s="915">
        <v>8977</v>
      </c>
      <c r="O116" s="901">
        <v>29107</v>
      </c>
      <c r="P116" s="77"/>
      <c r="Q116" s="78"/>
      <c r="R116" s="78"/>
      <c r="S116" s="78"/>
      <c r="T116" s="78"/>
      <c r="U116" s="78"/>
      <c r="V116" s="78" t="s">
        <v>37</v>
      </c>
      <c r="W116" s="78"/>
      <c r="X116" s="78"/>
      <c r="Y116" s="78"/>
      <c r="Z116" s="79"/>
    </row>
    <row r="117" spans="1:26" s="1" customFormat="1" ht="24">
      <c r="A117" s="41"/>
      <c r="B117" s="192"/>
      <c r="C117" s="193"/>
      <c r="D117" s="193"/>
      <c r="E117" s="194"/>
      <c r="F117" s="195"/>
      <c r="G117" s="195"/>
      <c r="H117" s="193"/>
      <c r="I117" s="192"/>
      <c r="J117" s="111">
        <v>2</v>
      </c>
      <c r="K117" s="84" t="s">
        <v>235</v>
      </c>
      <c r="L117" s="56">
        <v>3438</v>
      </c>
      <c r="M117" s="56" t="s">
        <v>236</v>
      </c>
      <c r="N117" s="917"/>
      <c r="O117" s="902"/>
      <c r="P117" s="88"/>
      <c r="Q117" s="89"/>
      <c r="R117" s="89"/>
      <c r="S117" s="89"/>
      <c r="T117" s="89"/>
      <c r="U117" s="89"/>
      <c r="V117" s="89"/>
      <c r="W117" s="89"/>
      <c r="X117" s="89"/>
      <c r="Y117" s="89"/>
      <c r="Z117" s="90"/>
    </row>
    <row r="118" spans="1:26" s="1" customFormat="1" ht="24">
      <c r="A118" s="41"/>
      <c r="B118" s="80"/>
      <c r="C118" s="42"/>
      <c r="D118" s="42"/>
      <c r="E118" s="109"/>
      <c r="F118" s="42"/>
      <c r="G118" s="42"/>
      <c r="H118" s="129">
        <v>2</v>
      </c>
      <c r="I118" s="52" t="s">
        <v>237</v>
      </c>
      <c r="J118" s="113">
        <v>1</v>
      </c>
      <c r="K118" s="114" t="s">
        <v>237</v>
      </c>
      <c r="L118" s="128">
        <v>5044</v>
      </c>
      <c r="M118" s="56" t="s">
        <v>238</v>
      </c>
      <c r="N118" s="913">
        <v>10246</v>
      </c>
      <c r="O118" s="902"/>
      <c r="P118" s="57"/>
      <c r="Q118" s="58"/>
      <c r="R118" s="58"/>
      <c r="S118" s="58"/>
      <c r="T118" s="58"/>
      <c r="U118" s="58"/>
      <c r="V118" s="58" t="s">
        <v>37</v>
      </c>
      <c r="W118" s="58"/>
      <c r="X118" s="58"/>
      <c r="Y118" s="58"/>
      <c r="Z118" s="59"/>
    </row>
    <row r="119" spans="1:26" s="1" customFormat="1" ht="24">
      <c r="A119" s="41"/>
      <c r="B119" s="80"/>
      <c r="C119" s="42"/>
      <c r="D119" s="42"/>
      <c r="E119" s="109"/>
      <c r="F119" s="42"/>
      <c r="G119" s="42"/>
      <c r="H119" s="44"/>
      <c r="I119" s="80"/>
      <c r="J119" s="83">
        <v>2</v>
      </c>
      <c r="K119" s="84" t="s">
        <v>239</v>
      </c>
      <c r="L119" s="55">
        <v>2848</v>
      </c>
      <c r="M119" s="56" t="s">
        <v>240</v>
      </c>
      <c r="N119" s="916"/>
      <c r="O119" s="902"/>
      <c r="P119" s="85"/>
      <c r="Q119" s="86"/>
      <c r="R119" s="86"/>
      <c r="S119" s="86"/>
      <c r="T119" s="86"/>
      <c r="U119" s="86"/>
      <c r="V119" s="86"/>
      <c r="W119" s="86"/>
      <c r="X119" s="86"/>
      <c r="Y119" s="86"/>
      <c r="Z119" s="87"/>
    </row>
    <row r="120" spans="1:26" s="1" customFormat="1" ht="24">
      <c r="A120" s="41"/>
      <c r="B120" s="196"/>
      <c r="C120" s="197"/>
      <c r="D120" s="197"/>
      <c r="E120" s="198"/>
      <c r="F120" s="197"/>
      <c r="G120" s="197"/>
      <c r="H120" s="173"/>
      <c r="I120" s="196"/>
      <c r="J120" s="199">
        <v>3</v>
      </c>
      <c r="K120" s="127" t="s">
        <v>241</v>
      </c>
      <c r="L120" s="48">
        <v>2354</v>
      </c>
      <c r="M120" s="56" t="s">
        <v>240</v>
      </c>
      <c r="N120" s="917"/>
      <c r="O120" s="902"/>
      <c r="P120" s="88"/>
      <c r="Q120" s="89"/>
      <c r="R120" s="89"/>
      <c r="S120" s="89"/>
      <c r="T120" s="89"/>
      <c r="U120" s="89"/>
      <c r="V120" s="89"/>
      <c r="W120" s="89"/>
      <c r="X120" s="89"/>
      <c r="Y120" s="89"/>
      <c r="Z120" s="90"/>
    </row>
    <row r="121" spans="1:26" s="1" customFormat="1" ht="24">
      <c r="A121" s="41"/>
      <c r="B121" s="139"/>
      <c r="C121" s="125"/>
      <c r="D121" s="125"/>
      <c r="E121" s="43"/>
      <c r="F121" s="125"/>
      <c r="G121" s="125"/>
      <c r="H121" s="176">
        <v>3</v>
      </c>
      <c r="I121" s="127" t="s">
        <v>231</v>
      </c>
      <c r="J121" s="175">
        <v>1</v>
      </c>
      <c r="K121" s="84" t="s">
        <v>231</v>
      </c>
      <c r="L121" s="55">
        <v>7036</v>
      </c>
      <c r="M121" s="56" t="s">
        <v>230</v>
      </c>
      <c r="N121" s="904">
        <v>9884</v>
      </c>
      <c r="O121" s="902"/>
      <c r="P121" s="57"/>
      <c r="Q121" s="58"/>
      <c r="R121" s="58"/>
      <c r="S121" s="58"/>
      <c r="T121" s="58"/>
      <c r="U121" s="58"/>
      <c r="V121" s="58" t="s">
        <v>37</v>
      </c>
      <c r="W121" s="58"/>
      <c r="X121" s="58"/>
      <c r="Y121" s="58"/>
      <c r="Z121" s="59"/>
    </row>
    <row r="122" spans="1:26" s="1" customFormat="1" ht="24.75" thickBot="1">
      <c r="A122" s="60"/>
      <c r="B122" s="154"/>
      <c r="C122" s="167"/>
      <c r="D122" s="167"/>
      <c r="E122" s="62"/>
      <c r="F122" s="167"/>
      <c r="G122" s="167"/>
      <c r="H122" s="200"/>
      <c r="I122" s="201"/>
      <c r="J122" s="100">
        <v>2</v>
      </c>
      <c r="K122" s="130" t="s">
        <v>242</v>
      </c>
      <c r="L122" s="65">
        <v>2848</v>
      </c>
      <c r="M122" s="66" t="s">
        <v>243</v>
      </c>
      <c r="N122" s="903"/>
      <c r="O122" s="903"/>
      <c r="P122" s="67"/>
      <c r="Q122" s="68"/>
      <c r="R122" s="68"/>
      <c r="S122" s="68"/>
      <c r="T122" s="68"/>
      <c r="U122" s="68"/>
      <c r="V122" s="68"/>
      <c r="W122" s="68"/>
      <c r="X122" s="68"/>
      <c r="Y122" s="68"/>
      <c r="Z122" s="69"/>
    </row>
    <row r="123" spans="1:26" s="1" customFormat="1" ht="24">
      <c r="A123" s="102" t="s">
        <v>31</v>
      </c>
      <c r="B123" s="179" t="s">
        <v>32</v>
      </c>
      <c r="C123" s="31" t="s">
        <v>33</v>
      </c>
      <c r="D123" s="11">
        <v>18</v>
      </c>
      <c r="E123" s="29" t="s">
        <v>244</v>
      </c>
      <c r="F123" s="71" t="s">
        <v>245</v>
      </c>
      <c r="G123" s="155">
        <v>3</v>
      </c>
      <c r="H123" s="7">
        <v>1</v>
      </c>
      <c r="I123" s="71" t="s">
        <v>245</v>
      </c>
      <c r="J123" s="74">
        <v>1</v>
      </c>
      <c r="K123" s="75" t="s">
        <v>245</v>
      </c>
      <c r="L123" s="76">
        <v>6292</v>
      </c>
      <c r="M123" s="76" t="s">
        <v>246</v>
      </c>
      <c r="N123" s="901">
        <v>8900</v>
      </c>
      <c r="O123" s="901">
        <v>25739</v>
      </c>
      <c r="P123" s="77"/>
      <c r="Q123" s="78"/>
      <c r="R123" s="78"/>
      <c r="S123" s="78"/>
      <c r="T123" s="78"/>
      <c r="U123" s="78"/>
      <c r="V123" s="78" t="s">
        <v>37</v>
      </c>
      <c r="W123" s="78"/>
      <c r="X123" s="78"/>
      <c r="Y123" s="78"/>
      <c r="Z123" s="79"/>
    </row>
    <row r="124" spans="1:26" s="1" customFormat="1" ht="24">
      <c r="A124" s="104"/>
      <c r="B124" s="42"/>
      <c r="C124" s="42"/>
      <c r="D124" s="42"/>
      <c r="E124" s="109"/>
      <c r="F124" s="80"/>
      <c r="G124" s="142"/>
      <c r="H124" s="80"/>
      <c r="I124" s="80"/>
      <c r="J124" s="132">
        <v>2</v>
      </c>
      <c r="K124" s="54" t="s">
        <v>247</v>
      </c>
      <c r="L124" s="56">
        <v>2608</v>
      </c>
      <c r="M124" s="56" t="s">
        <v>248</v>
      </c>
      <c r="N124" s="905"/>
      <c r="O124" s="902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90"/>
    </row>
    <row r="125" spans="1:26" s="1" customFormat="1" ht="24">
      <c r="A125" s="104"/>
      <c r="B125" s="125"/>
      <c r="C125" s="125"/>
      <c r="D125" s="125"/>
      <c r="E125" s="43"/>
      <c r="F125" s="139"/>
      <c r="G125" s="156"/>
      <c r="H125" s="158">
        <v>2</v>
      </c>
      <c r="I125" s="52" t="s">
        <v>249</v>
      </c>
      <c r="J125" s="83">
        <v>1</v>
      </c>
      <c r="K125" s="54" t="s">
        <v>249</v>
      </c>
      <c r="L125" s="56">
        <v>1771</v>
      </c>
      <c r="M125" s="56" t="s">
        <v>246</v>
      </c>
      <c r="N125" s="904">
        <v>8021</v>
      </c>
      <c r="O125" s="902"/>
      <c r="P125" s="57"/>
      <c r="Q125" s="58"/>
      <c r="R125" s="58"/>
      <c r="S125" s="58"/>
      <c r="T125" s="58"/>
      <c r="U125" s="58"/>
      <c r="V125" s="58" t="s">
        <v>37</v>
      </c>
      <c r="W125" s="58"/>
      <c r="X125" s="58"/>
      <c r="Y125" s="58"/>
      <c r="Z125" s="59"/>
    </row>
    <row r="126" spans="1:26" s="1" customFormat="1" ht="24">
      <c r="A126" s="104"/>
      <c r="B126" s="125"/>
      <c r="C126" s="125"/>
      <c r="D126" s="125"/>
      <c r="E126" s="43"/>
      <c r="F126" s="139"/>
      <c r="G126" s="156"/>
      <c r="H126" s="139"/>
      <c r="I126" s="139"/>
      <c r="J126" s="83">
        <v>2</v>
      </c>
      <c r="K126" s="54" t="s">
        <v>250</v>
      </c>
      <c r="L126" s="56">
        <v>3027</v>
      </c>
      <c r="M126" s="56"/>
      <c r="N126" s="902"/>
      <c r="O126" s="902"/>
      <c r="P126" s="85"/>
      <c r="Q126" s="86"/>
      <c r="R126" s="86"/>
      <c r="S126" s="86"/>
      <c r="T126" s="86"/>
      <c r="U126" s="86"/>
      <c r="V126" s="86"/>
      <c r="W126" s="86"/>
      <c r="X126" s="86"/>
      <c r="Y126" s="86"/>
      <c r="Z126" s="87"/>
    </row>
    <row r="127" spans="1:26" s="1" customFormat="1" ht="24">
      <c r="A127" s="104"/>
      <c r="B127" s="125"/>
      <c r="C127" s="125"/>
      <c r="D127" s="125"/>
      <c r="E127" s="43"/>
      <c r="F127" s="139"/>
      <c r="G127" s="156"/>
      <c r="H127" s="139"/>
      <c r="I127" s="139"/>
      <c r="J127" s="83">
        <v>3</v>
      </c>
      <c r="K127" s="54" t="s">
        <v>251</v>
      </c>
      <c r="L127" s="56">
        <v>3223</v>
      </c>
      <c r="M127" s="56"/>
      <c r="N127" s="905"/>
      <c r="O127" s="902"/>
      <c r="P127" s="88"/>
      <c r="Q127" s="89"/>
      <c r="R127" s="89"/>
      <c r="S127" s="89"/>
      <c r="T127" s="89"/>
      <c r="U127" s="89"/>
      <c r="V127" s="89"/>
      <c r="W127" s="89"/>
      <c r="X127" s="89"/>
      <c r="Y127" s="89"/>
      <c r="Z127" s="90"/>
    </row>
    <row r="128" spans="1:26" s="1" customFormat="1" ht="24">
      <c r="A128" s="104"/>
      <c r="B128" s="125"/>
      <c r="C128" s="125"/>
      <c r="D128" s="125"/>
      <c r="E128" s="43"/>
      <c r="F128" s="139"/>
      <c r="G128" s="156"/>
      <c r="H128" s="158">
        <v>3</v>
      </c>
      <c r="I128" s="144" t="s">
        <v>252</v>
      </c>
      <c r="J128" s="111">
        <v>1</v>
      </c>
      <c r="K128" s="54" t="s">
        <v>252</v>
      </c>
      <c r="L128" s="56">
        <v>3773</v>
      </c>
      <c r="M128" s="56" t="s">
        <v>253</v>
      </c>
      <c r="N128" s="904">
        <v>8818</v>
      </c>
      <c r="O128" s="902"/>
      <c r="P128" s="57"/>
      <c r="Q128" s="58"/>
      <c r="R128" s="58"/>
      <c r="S128" s="58"/>
      <c r="T128" s="58"/>
      <c r="U128" s="58"/>
      <c r="V128" s="58" t="s">
        <v>37</v>
      </c>
      <c r="W128" s="58"/>
      <c r="X128" s="58"/>
      <c r="Y128" s="58"/>
      <c r="Z128" s="59"/>
    </row>
    <row r="129" spans="1:26" s="1" customFormat="1" ht="24">
      <c r="A129" s="104"/>
      <c r="B129" s="125"/>
      <c r="C129" s="125"/>
      <c r="D129" s="125"/>
      <c r="E129" s="43"/>
      <c r="F129" s="139"/>
      <c r="G129" s="156"/>
      <c r="H129" s="139"/>
      <c r="I129" s="139"/>
      <c r="J129" s="111">
        <v>2</v>
      </c>
      <c r="K129" s="54" t="s">
        <v>254</v>
      </c>
      <c r="L129" s="56">
        <v>2030</v>
      </c>
      <c r="M129" s="56" t="s">
        <v>246</v>
      </c>
      <c r="N129" s="902"/>
      <c r="O129" s="902"/>
      <c r="P129" s="85"/>
      <c r="Q129" s="86"/>
      <c r="R129" s="86"/>
      <c r="S129" s="86"/>
      <c r="T129" s="86"/>
      <c r="U129" s="86"/>
      <c r="V129" s="86"/>
      <c r="W129" s="86"/>
      <c r="X129" s="86"/>
      <c r="Y129" s="86"/>
      <c r="Z129" s="87"/>
    </row>
    <row r="130" spans="1:26" s="1" customFormat="1" ht="24.75" thickBot="1">
      <c r="A130" s="120"/>
      <c r="B130" s="167"/>
      <c r="C130" s="167"/>
      <c r="D130" s="167"/>
      <c r="E130" s="62"/>
      <c r="F130" s="154"/>
      <c r="G130" s="168"/>
      <c r="H130" s="154"/>
      <c r="I130" s="154"/>
      <c r="J130" s="182">
        <v>3</v>
      </c>
      <c r="K130" s="64" t="s">
        <v>255</v>
      </c>
      <c r="L130" s="66">
        <v>3015</v>
      </c>
      <c r="M130" s="66" t="s">
        <v>253</v>
      </c>
      <c r="N130" s="903"/>
      <c r="O130" s="903"/>
      <c r="P130" s="67"/>
      <c r="Q130" s="68"/>
      <c r="R130" s="68"/>
      <c r="S130" s="68"/>
      <c r="T130" s="68"/>
      <c r="U130" s="68"/>
      <c r="V130" s="68"/>
      <c r="W130" s="68"/>
      <c r="X130" s="68"/>
      <c r="Y130" s="68"/>
      <c r="Z130" s="69"/>
    </row>
    <row r="131" spans="1:26" s="1" customFormat="1" ht="24">
      <c r="A131" s="102" t="s">
        <v>31</v>
      </c>
      <c r="B131" s="202" t="s">
        <v>32</v>
      </c>
      <c r="C131" s="31" t="s">
        <v>33</v>
      </c>
      <c r="D131" s="72">
        <v>19</v>
      </c>
      <c r="E131" s="29" t="s">
        <v>256</v>
      </c>
      <c r="F131" s="71" t="s">
        <v>257</v>
      </c>
      <c r="G131" s="155">
        <v>3</v>
      </c>
      <c r="H131" s="7">
        <v>1</v>
      </c>
      <c r="I131" s="71" t="s">
        <v>258</v>
      </c>
      <c r="J131" s="12">
        <v>1</v>
      </c>
      <c r="K131" s="75" t="s">
        <v>258</v>
      </c>
      <c r="L131" s="76">
        <v>11200</v>
      </c>
      <c r="M131" s="76" t="s">
        <v>259</v>
      </c>
      <c r="N131" s="203">
        <v>11200</v>
      </c>
      <c r="O131" s="901">
        <v>35240</v>
      </c>
      <c r="P131" s="38"/>
      <c r="Q131" s="39"/>
      <c r="R131" s="39"/>
      <c r="S131" s="39"/>
      <c r="T131" s="39"/>
      <c r="U131" s="39"/>
      <c r="V131" s="39"/>
      <c r="W131" s="39"/>
      <c r="X131" s="39"/>
      <c r="Y131" s="39" t="s">
        <v>260</v>
      </c>
      <c r="Z131" s="40"/>
    </row>
    <row r="132" spans="1:26" s="1" customFormat="1" ht="24">
      <c r="A132" s="41"/>
      <c r="B132" s="142"/>
      <c r="C132" s="80"/>
      <c r="D132" s="142"/>
      <c r="E132" s="109"/>
      <c r="F132" s="80"/>
      <c r="G132" s="108"/>
      <c r="H132" s="143">
        <v>2</v>
      </c>
      <c r="I132" s="52" t="s">
        <v>261</v>
      </c>
      <c r="J132" s="118">
        <v>1</v>
      </c>
      <c r="K132" s="54" t="s">
        <v>261</v>
      </c>
      <c r="L132" s="56">
        <v>11150</v>
      </c>
      <c r="M132" s="56" t="s">
        <v>259</v>
      </c>
      <c r="N132" s="160">
        <v>11150</v>
      </c>
      <c r="O132" s="902"/>
      <c r="P132" s="3"/>
      <c r="Q132" s="2"/>
      <c r="R132" s="2"/>
      <c r="S132" s="2"/>
      <c r="T132" s="2"/>
      <c r="U132" s="2"/>
      <c r="V132" s="2"/>
      <c r="W132" s="2"/>
      <c r="X132" s="2"/>
      <c r="Y132" s="2" t="s">
        <v>260</v>
      </c>
      <c r="Z132" s="50"/>
    </row>
    <row r="133" spans="1:26" s="1" customFormat="1" ht="24.75" thickBot="1">
      <c r="A133" s="60"/>
      <c r="B133" s="122"/>
      <c r="C133" s="17"/>
      <c r="D133" s="122"/>
      <c r="E133" s="121"/>
      <c r="F133" s="17"/>
      <c r="G133" s="204"/>
      <c r="H133" s="18">
        <v>3</v>
      </c>
      <c r="I133" s="123" t="s">
        <v>262</v>
      </c>
      <c r="J133" s="23">
        <v>1</v>
      </c>
      <c r="K133" s="123" t="s">
        <v>262</v>
      </c>
      <c r="L133" s="184">
        <v>12890</v>
      </c>
      <c r="M133" s="185" t="s">
        <v>263</v>
      </c>
      <c r="N133" s="205">
        <v>12890</v>
      </c>
      <c r="O133" s="903"/>
      <c r="P133" s="187"/>
      <c r="Q133" s="188"/>
      <c r="R133" s="188"/>
      <c r="S133" s="188"/>
      <c r="T133" s="188"/>
      <c r="U133" s="188"/>
      <c r="V133" s="188"/>
      <c r="W133" s="188"/>
      <c r="X133" s="188"/>
      <c r="Y133" s="188" t="s">
        <v>260</v>
      </c>
      <c r="Z133" s="189"/>
    </row>
    <row r="134" spans="1:26" s="1" customFormat="1" ht="24">
      <c r="A134" s="102" t="s">
        <v>31</v>
      </c>
      <c r="B134" s="179" t="s">
        <v>32</v>
      </c>
      <c r="C134" s="31" t="s">
        <v>33</v>
      </c>
      <c r="D134" s="155">
        <v>20</v>
      </c>
      <c r="E134" s="29" t="s">
        <v>264</v>
      </c>
      <c r="F134" s="27" t="s">
        <v>265</v>
      </c>
      <c r="G134" s="31">
        <v>3</v>
      </c>
      <c r="H134" s="11">
        <v>1</v>
      </c>
      <c r="I134" s="33" t="s">
        <v>266</v>
      </c>
      <c r="J134" s="74">
        <v>1</v>
      </c>
      <c r="K134" s="71" t="s">
        <v>266</v>
      </c>
      <c r="L134" s="76">
        <v>11284</v>
      </c>
      <c r="M134" s="124" t="s">
        <v>133</v>
      </c>
      <c r="N134" s="180">
        <v>11284</v>
      </c>
      <c r="O134" s="901">
        <v>32134</v>
      </c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40" t="s">
        <v>260</v>
      </c>
    </row>
    <row r="135" spans="1:26" s="1" customFormat="1" ht="24">
      <c r="A135" s="41"/>
      <c r="B135" s="142"/>
      <c r="C135" s="80"/>
      <c r="D135" s="142"/>
      <c r="E135" s="109"/>
      <c r="F135" s="42"/>
      <c r="G135" s="42"/>
      <c r="H135" s="129">
        <v>2</v>
      </c>
      <c r="I135" s="144" t="s">
        <v>267</v>
      </c>
      <c r="J135" s="83">
        <v>1</v>
      </c>
      <c r="K135" s="52" t="s">
        <v>267</v>
      </c>
      <c r="L135" s="56">
        <v>10128</v>
      </c>
      <c r="M135" s="55" t="s">
        <v>133</v>
      </c>
      <c r="N135" s="153">
        <v>10128</v>
      </c>
      <c r="O135" s="902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50" t="s">
        <v>260</v>
      </c>
    </row>
    <row r="136" spans="1:26" s="1" customFormat="1" ht="24.75" thickBot="1">
      <c r="A136" s="60"/>
      <c r="B136" s="122"/>
      <c r="C136" s="17"/>
      <c r="D136" s="122"/>
      <c r="E136" s="121"/>
      <c r="F136" s="61"/>
      <c r="G136" s="61"/>
      <c r="H136" s="206">
        <v>3</v>
      </c>
      <c r="I136" s="207" t="s">
        <v>268</v>
      </c>
      <c r="J136" s="63">
        <v>1</v>
      </c>
      <c r="K136" s="64" t="s">
        <v>268</v>
      </c>
      <c r="L136" s="66">
        <v>10722</v>
      </c>
      <c r="M136" s="65" t="s">
        <v>133</v>
      </c>
      <c r="N136" s="208">
        <v>10722</v>
      </c>
      <c r="O136" s="903"/>
      <c r="P136" s="187"/>
      <c r="Q136" s="188"/>
      <c r="R136" s="188"/>
      <c r="S136" s="188"/>
      <c r="T136" s="188"/>
      <c r="U136" s="188"/>
      <c r="V136" s="188"/>
      <c r="W136" s="188"/>
      <c r="X136" s="188"/>
      <c r="Y136" s="188"/>
      <c r="Z136" s="189" t="s">
        <v>260</v>
      </c>
    </row>
    <row r="137" spans="1:26" s="1" customFormat="1" ht="21" customHeight="1">
      <c r="A137" s="102" t="s">
        <v>31</v>
      </c>
      <c r="B137" s="27" t="s">
        <v>84</v>
      </c>
      <c r="C137" s="27" t="s">
        <v>85</v>
      </c>
      <c r="D137" s="28">
        <v>21</v>
      </c>
      <c r="E137" s="29" t="s">
        <v>269</v>
      </c>
      <c r="F137" s="209" t="s">
        <v>270</v>
      </c>
      <c r="G137" s="31">
        <v>2</v>
      </c>
      <c r="H137" s="7">
        <v>1</v>
      </c>
      <c r="I137" s="210" t="s">
        <v>270</v>
      </c>
      <c r="J137" s="74">
        <v>1</v>
      </c>
      <c r="K137" s="191" t="s">
        <v>270</v>
      </c>
      <c r="L137" s="76">
        <v>6112</v>
      </c>
      <c r="M137" s="76" t="s">
        <v>271</v>
      </c>
      <c r="N137" s="901">
        <v>12575</v>
      </c>
      <c r="O137" s="901">
        <v>23444</v>
      </c>
      <c r="P137" s="77"/>
      <c r="Q137" s="78"/>
      <c r="R137" s="78"/>
      <c r="S137" s="78"/>
      <c r="T137" s="78"/>
      <c r="U137" s="78" t="s">
        <v>37</v>
      </c>
      <c r="V137" s="78"/>
      <c r="W137" s="78"/>
      <c r="X137" s="78"/>
      <c r="Y137" s="78"/>
      <c r="Z137" s="79"/>
    </row>
    <row r="138" spans="1:26" s="1" customFormat="1" ht="24">
      <c r="A138" s="41"/>
      <c r="B138" s="42"/>
      <c r="C138" s="42"/>
      <c r="D138" s="42"/>
      <c r="E138" s="109"/>
      <c r="F138" s="42"/>
      <c r="G138" s="44"/>
      <c r="H138" s="82"/>
      <c r="I138" s="138"/>
      <c r="J138" s="83">
        <v>2</v>
      </c>
      <c r="K138" s="54" t="s">
        <v>272</v>
      </c>
      <c r="L138" s="56">
        <v>4519</v>
      </c>
      <c r="M138" s="56" t="s">
        <v>273</v>
      </c>
      <c r="N138" s="902"/>
      <c r="O138" s="902"/>
      <c r="P138" s="85"/>
      <c r="Q138" s="86"/>
      <c r="R138" s="86"/>
      <c r="S138" s="86"/>
      <c r="T138" s="86"/>
      <c r="U138" s="86"/>
      <c r="V138" s="86"/>
      <c r="W138" s="86"/>
      <c r="X138" s="86"/>
      <c r="Y138" s="86"/>
      <c r="Z138" s="87"/>
    </row>
    <row r="139" spans="1:26" s="1" customFormat="1" ht="24">
      <c r="A139" s="41"/>
      <c r="B139" s="42"/>
      <c r="C139" s="42"/>
      <c r="D139" s="42"/>
      <c r="E139" s="109"/>
      <c r="F139" s="42"/>
      <c r="G139" s="44"/>
      <c r="H139" s="82"/>
      <c r="I139" s="138"/>
      <c r="J139" s="83">
        <v>3</v>
      </c>
      <c r="K139" s="54" t="s">
        <v>274</v>
      </c>
      <c r="L139" s="56">
        <v>1944</v>
      </c>
      <c r="M139" s="56" t="s">
        <v>273</v>
      </c>
      <c r="N139" s="905"/>
      <c r="O139" s="902"/>
      <c r="P139" s="88"/>
      <c r="Q139" s="89"/>
      <c r="R139" s="89"/>
      <c r="S139" s="89"/>
      <c r="T139" s="89"/>
      <c r="U139" s="89"/>
      <c r="V139" s="89"/>
      <c r="W139" s="89"/>
      <c r="X139" s="89"/>
      <c r="Y139" s="89"/>
      <c r="Z139" s="90"/>
    </row>
    <row r="140" spans="1:26" s="1" customFormat="1" ht="24">
      <c r="A140" s="41"/>
      <c r="B140" s="42"/>
      <c r="C140" s="42"/>
      <c r="D140" s="42"/>
      <c r="E140" s="109"/>
      <c r="F140" s="42"/>
      <c r="G140" s="44"/>
      <c r="H140" s="143">
        <v>2</v>
      </c>
      <c r="I140" s="211" t="s">
        <v>275</v>
      </c>
      <c r="J140" s="83">
        <v>1</v>
      </c>
      <c r="K140" s="54" t="s">
        <v>275</v>
      </c>
      <c r="L140" s="56">
        <v>6172</v>
      </c>
      <c r="M140" s="56" t="s">
        <v>276</v>
      </c>
      <c r="N140" s="904">
        <v>10869</v>
      </c>
      <c r="O140" s="902"/>
      <c r="P140" s="57"/>
      <c r="Q140" s="58"/>
      <c r="R140" s="58"/>
      <c r="S140" s="58"/>
      <c r="T140" s="58"/>
      <c r="U140" s="58" t="s">
        <v>37</v>
      </c>
      <c r="V140" s="58"/>
      <c r="W140" s="58"/>
      <c r="X140" s="58"/>
      <c r="Y140" s="58"/>
      <c r="Z140" s="59"/>
    </row>
    <row r="141" spans="1:26" s="1" customFormat="1" ht="24">
      <c r="A141" s="41"/>
      <c r="B141" s="42"/>
      <c r="C141" s="42"/>
      <c r="D141" s="42"/>
      <c r="E141" s="109"/>
      <c r="F141" s="42"/>
      <c r="G141" s="44"/>
      <c r="H141" s="82"/>
      <c r="I141" s="138"/>
      <c r="J141" s="83">
        <v>2</v>
      </c>
      <c r="K141" s="54" t="s">
        <v>277</v>
      </c>
      <c r="L141" s="56">
        <v>3528</v>
      </c>
      <c r="M141" s="56" t="s">
        <v>278</v>
      </c>
      <c r="N141" s="902"/>
      <c r="O141" s="902"/>
      <c r="P141" s="85"/>
      <c r="Q141" s="86"/>
      <c r="R141" s="86"/>
      <c r="S141" s="86"/>
      <c r="T141" s="86"/>
      <c r="U141" s="86"/>
      <c r="V141" s="86"/>
      <c r="W141" s="86"/>
      <c r="X141" s="86"/>
      <c r="Y141" s="86"/>
      <c r="Z141" s="87"/>
    </row>
    <row r="142" spans="1:26" s="1" customFormat="1" ht="24.75" thickBot="1">
      <c r="A142" s="41"/>
      <c r="B142" s="125"/>
      <c r="C142" s="125"/>
      <c r="D142" s="125"/>
      <c r="E142" s="43"/>
      <c r="F142" s="125"/>
      <c r="G142" s="105"/>
      <c r="H142" s="158"/>
      <c r="I142" s="140"/>
      <c r="J142" s="132">
        <v>3</v>
      </c>
      <c r="K142" s="52" t="s">
        <v>279</v>
      </c>
      <c r="L142" s="119">
        <v>1169</v>
      </c>
      <c r="M142" s="119" t="s">
        <v>278</v>
      </c>
      <c r="N142" s="903"/>
      <c r="O142" s="903"/>
      <c r="P142" s="85"/>
      <c r="Q142" s="86"/>
      <c r="R142" s="86"/>
      <c r="S142" s="86"/>
      <c r="T142" s="86"/>
      <c r="U142" s="86"/>
      <c r="V142" s="86"/>
      <c r="W142" s="86"/>
      <c r="X142" s="86"/>
      <c r="Y142" s="86"/>
      <c r="Z142" s="87"/>
    </row>
    <row r="143" spans="1:26" s="1" customFormat="1" ht="24">
      <c r="A143" s="102" t="s">
        <v>31</v>
      </c>
      <c r="B143" s="27" t="s">
        <v>280</v>
      </c>
      <c r="C143" s="27" t="s">
        <v>281</v>
      </c>
      <c r="D143" s="28">
        <v>22</v>
      </c>
      <c r="E143" s="29" t="s">
        <v>282</v>
      </c>
      <c r="F143" s="71" t="s">
        <v>281</v>
      </c>
      <c r="G143" s="135">
        <v>2</v>
      </c>
      <c r="H143" s="12">
        <v>1</v>
      </c>
      <c r="I143" s="75" t="s">
        <v>281</v>
      </c>
      <c r="J143" s="74">
        <v>1</v>
      </c>
      <c r="K143" s="75" t="s">
        <v>281</v>
      </c>
      <c r="L143" s="76">
        <v>6498</v>
      </c>
      <c r="M143" s="76" t="s">
        <v>280</v>
      </c>
      <c r="N143" s="901">
        <v>10013</v>
      </c>
      <c r="O143" s="901">
        <v>16458</v>
      </c>
      <c r="P143" s="77"/>
      <c r="Q143" s="78"/>
      <c r="R143" s="78"/>
      <c r="S143" s="78"/>
      <c r="T143" s="78"/>
      <c r="U143" s="78" t="s">
        <v>37</v>
      </c>
      <c r="V143" s="78"/>
      <c r="W143" s="78"/>
      <c r="X143" s="78"/>
      <c r="Y143" s="78"/>
      <c r="Z143" s="79"/>
    </row>
    <row r="144" spans="1:26" s="1" customFormat="1" ht="24">
      <c r="A144" s="41"/>
      <c r="B144" s="42"/>
      <c r="C144" s="42"/>
      <c r="D144" s="42"/>
      <c r="E144" s="109"/>
      <c r="F144" s="80"/>
      <c r="G144" s="138"/>
      <c r="H144" s="138"/>
      <c r="I144" s="80"/>
      <c r="J144" s="83">
        <v>2</v>
      </c>
      <c r="K144" s="212" t="s">
        <v>283</v>
      </c>
      <c r="L144" s="56">
        <v>1388</v>
      </c>
      <c r="M144" s="213" t="s">
        <v>284</v>
      </c>
      <c r="N144" s="902"/>
      <c r="O144" s="902"/>
      <c r="P144" s="85"/>
      <c r="Q144" s="86"/>
      <c r="R144" s="86"/>
      <c r="S144" s="86"/>
      <c r="T144" s="86"/>
      <c r="U144" s="86"/>
      <c r="V144" s="86"/>
      <c r="W144" s="86"/>
      <c r="X144" s="86"/>
      <c r="Y144" s="86"/>
      <c r="Z144" s="87"/>
    </row>
    <row r="145" spans="1:26" s="1" customFormat="1" ht="24">
      <c r="A145" s="41"/>
      <c r="B145" s="42"/>
      <c r="C145" s="42"/>
      <c r="D145" s="42"/>
      <c r="E145" s="109"/>
      <c r="F145" s="80"/>
      <c r="G145" s="138"/>
      <c r="H145" s="138"/>
      <c r="I145" s="80"/>
      <c r="J145" s="83">
        <v>3</v>
      </c>
      <c r="K145" s="212" t="s">
        <v>285</v>
      </c>
      <c r="L145" s="56">
        <v>1069</v>
      </c>
      <c r="M145" s="56" t="s">
        <v>280</v>
      </c>
      <c r="N145" s="902"/>
      <c r="O145" s="902"/>
      <c r="P145" s="85"/>
      <c r="Q145" s="86"/>
      <c r="R145" s="86"/>
      <c r="S145" s="86"/>
      <c r="T145" s="86"/>
      <c r="U145" s="86"/>
      <c r="V145" s="86"/>
      <c r="W145" s="86"/>
      <c r="X145" s="86"/>
      <c r="Y145" s="86"/>
      <c r="Z145" s="87"/>
    </row>
    <row r="146" spans="1:26" s="1" customFormat="1" ht="24">
      <c r="A146" s="41"/>
      <c r="B146" s="80"/>
      <c r="C146" s="80"/>
      <c r="D146" s="80"/>
      <c r="E146" s="81"/>
      <c r="F146" s="80"/>
      <c r="G146" s="80"/>
      <c r="H146" s="110"/>
      <c r="I146" s="214"/>
      <c r="J146" s="96">
        <v>4</v>
      </c>
      <c r="K146" s="84" t="s">
        <v>286</v>
      </c>
      <c r="L146" s="56">
        <v>1058</v>
      </c>
      <c r="M146" s="56" t="s">
        <v>280</v>
      </c>
      <c r="N146" s="905"/>
      <c r="O146" s="902"/>
      <c r="P146" s="88"/>
      <c r="Q146" s="89"/>
      <c r="R146" s="89"/>
      <c r="S146" s="89"/>
      <c r="T146" s="89"/>
      <c r="U146" s="89"/>
      <c r="V146" s="89"/>
      <c r="W146" s="89"/>
      <c r="X146" s="89"/>
      <c r="Y146" s="89"/>
      <c r="Z146" s="90"/>
    </row>
    <row r="147" spans="1:26" s="1" customFormat="1" ht="24">
      <c r="A147" s="41"/>
      <c r="B147" s="42"/>
      <c r="C147" s="42"/>
      <c r="D147" s="42"/>
      <c r="E147" s="109"/>
      <c r="F147" s="80"/>
      <c r="G147" s="142"/>
      <c r="H147" s="82">
        <v>2</v>
      </c>
      <c r="I147" s="114" t="s">
        <v>287</v>
      </c>
      <c r="J147" s="215">
        <v>1</v>
      </c>
      <c r="K147" s="114" t="s">
        <v>287</v>
      </c>
      <c r="L147" s="134">
        <v>2640</v>
      </c>
      <c r="M147" s="134" t="s">
        <v>288</v>
      </c>
      <c r="N147" s="904">
        <v>6445</v>
      </c>
      <c r="O147" s="902"/>
      <c r="P147" s="85"/>
      <c r="Q147" s="86"/>
      <c r="R147" s="86"/>
      <c r="S147" s="86"/>
      <c r="T147" s="86"/>
      <c r="U147" s="86" t="s">
        <v>37</v>
      </c>
      <c r="V147" s="86"/>
      <c r="W147" s="86"/>
      <c r="X147" s="86"/>
      <c r="Y147" s="86"/>
      <c r="Z147" s="87"/>
    </row>
    <row r="148" spans="1:26" s="1" customFormat="1" ht="24">
      <c r="A148" s="41"/>
      <c r="B148" s="42"/>
      <c r="C148" s="42"/>
      <c r="D148" s="42"/>
      <c r="E148" s="109"/>
      <c r="F148" s="80"/>
      <c r="G148" s="142"/>
      <c r="H148" s="80"/>
      <c r="I148" s="80"/>
      <c r="J148" s="96">
        <v>2</v>
      </c>
      <c r="K148" s="54" t="s">
        <v>289</v>
      </c>
      <c r="L148" s="56">
        <v>2224</v>
      </c>
      <c r="M148" s="56" t="s">
        <v>288</v>
      </c>
      <c r="N148" s="902"/>
      <c r="O148" s="902"/>
      <c r="P148" s="85"/>
      <c r="Q148" s="86"/>
      <c r="R148" s="86"/>
      <c r="S148" s="86"/>
      <c r="T148" s="86"/>
      <c r="U148" s="86"/>
      <c r="V148" s="86"/>
      <c r="W148" s="86"/>
      <c r="X148" s="86"/>
      <c r="Y148" s="86"/>
      <c r="Z148" s="87"/>
    </row>
    <row r="149" spans="1:26" s="1" customFormat="1" ht="24.75" thickBot="1">
      <c r="A149" s="60"/>
      <c r="B149" s="61"/>
      <c r="C149" s="61"/>
      <c r="D149" s="61"/>
      <c r="E149" s="121"/>
      <c r="F149" s="17"/>
      <c r="G149" s="122"/>
      <c r="H149" s="17"/>
      <c r="I149" s="17"/>
      <c r="J149" s="100">
        <v>3</v>
      </c>
      <c r="K149" s="64" t="s">
        <v>290</v>
      </c>
      <c r="L149" s="66">
        <v>1581</v>
      </c>
      <c r="M149" s="66" t="s">
        <v>291</v>
      </c>
      <c r="N149" s="903"/>
      <c r="O149" s="903"/>
      <c r="P149" s="67"/>
      <c r="Q149" s="68"/>
      <c r="R149" s="68"/>
      <c r="S149" s="68"/>
      <c r="T149" s="68"/>
      <c r="U149" s="68"/>
      <c r="V149" s="68"/>
      <c r="W149" s="68"/>
      <c r="X149" s="68"/>
      <c r="Y149" s="68"/>
      <c r="Z149" s="69"/>
    </row>
    <row r="150" spans="1:26" s="1" customFormat="1" ht="24">
      <c r="A150" s="102" t="s">
        <v>31</v>
      </c>
      <c r="B150" s="146" t="s">
        <v>42</v>
      </c>
      <c r="C150" s="146" t="s">
        <v>43</v>
      </c>
      <c r="D150" s="11">
        <v>23</v>
      </c>
      <c r="E150" s="29" t="s">
        <v>292</v>
      </c>
      <c r="F150" s="71" t="s">
        <v>293</v>
      </c>
      <c r="G150" s="155">
        <v>2</v>
      </c>
      <c r="H150" s="7">
        <v>1</v>
      </c>
      <c r="I150" s="71" t="s">
        <v>293</v>
      </c>
      <c r="J150" s="74">
        <v>1</v>
      </c>
      <c r="K150" s="75" t="s">
        <v>293</v>
      </c>
      <c r="L150" s="76">
        <v>6074</v>
      </c>
      <c r="M150" s="76" t="s">
        <v>294</v>
      </c>
      <c r="N150" s="901">
        <v>9963</v>
      </c>
      <c r="O150" s="901">
        <v>21810</v>
      </c>
      <c r="P150" s="77"/>
      <c r="Q150" s="78"/>
      <c r="R150" s="78"/>
      <c r="S150" s="78"/>
      <c r="T150" s="78"/>
      <c r="U150" s="78"/>
      <c r="V150" s="78" t="s">
        <v>37</v>
      </c>
      <c r="W150" s="78"/>
      <c r="X150" s="78"/>
      <c r="Y150" s="78"/>
      <c r="Z150" s="79"/>
    </row>
    <row r="151" spans="1:26" s="1" customFormat="1" ht="24">
      <c r="A151" s="41"/>
      <c r="B151" s="42"/>
      <c r="C151" s="42"/>
      <c r="D151" s="42"/>
      <c r="E151" s="109"/>
      <c r="F151" s="80"/>
      <c r="G151" s="108"/>
      <c r="H151" s="216"/>
      <c r="I151" s="80"/>
      <c r="J151" s="83">
        <v>2</v>
      </c>
      <c r="K151" s="84" t="s">
        <v>295</v>
      </c>
      <c r="L151" s="56">
        <v>3889</v>
      </c>
      <c r="M151" s="56" t="s">
        <v>294</v>
      </c>
      <c r="N151" s="905"/>
      <c r="O151" s="902"/>
      <c r="P151" s="88"/>
      <c r="Q151" s="89"/>
      <c r="R151" s="89"/>
      <c r="S151" s="89"/>
      <c r="T151" s="89"/>
      <c r="U151" s="89"/>
      <c r="V151" s="89"/>
      <c r="W151" s="89"/>
      <c r="X151" s="89"/>
      <c r="Y151" s="89"/>
      <c r="Z151" s="90"/>
    </row>
    <row r="152" spans="1:26" s="1" customFormat="1" ht="24">
      <c r="A152" s="41"/>
      <c r="B152" s="42"/>
      <c r="C152" s="42"/>
      <c r="D152" s="42"/>
      <c r="E152" s="109"/>
      <c r="F152" s="42"/>
      <c r="G152" s="44"/>
      <c r="H152" s="129">
        <v>2</v>
      </c>
      <c r="I152" s="52" t="s">
        <v>204</v>
      </c>
      <c r="J152" s="83">
        <v>1</v>
      </c>
      <c r="K152" s="54" t="s">
        <v>204</v>
      </c>
      <c r="L152" s="56">
        <v>4423</v>
      </c>
      <c r="M152" s="56" t="s">
        <v>296</v>
      </c>
      <c r="N152" s="904">
        <v>11847</v>
      </c>
      <c r="O152" s="902"/>
      <c r="P152" s="57"/>
      <c r="Q152" s="58"/>
      <c r="R152" s="58"/>
      <c r="S152" s="58"/>
      <c r="T152" s="58"/>
      <c r="U152" s="58"/>
      <c r="V152" s="58" t="s">
        <v>37</v>
      </c>
      <c r="W152" s="58"/>
      <c r="X152" s="58"/>
      <c r="Y152" s="58"/>
      <c r="Z152" s="59"/>
    </row>
    <row r="153" spans="1:26" s="1" customFormat="1" ht="24">
      <c r="A153" s="41"/>
      <c r="B153" s="42"/>
      <c r="C153" s="42"/>
      <c r="D153" s="42"/>
      <c r="E153" s="109"/>
      <c r="F153" s="42"/>
      <c r="G153" s="44"/>
      <c r="H153" s="44"/>
      <c r="I153" s="80"/>
      <c r="J153" s="83">
        <v>2</v>
      </c>
      <c r="K153" s="84" t="s">
        <v>297</v>
      </c>
      <c r="L153" s="56">
        <v>2689</v>
      </c>
      <c r="M153" s="56" t="s">
        <v>298</v>
      </c>
      <c r="N153" s="902"/>
      <c r="O153" s="902"/>
      <c r="P153" s="85"/>
      <c r="Q153" s="86"/>
      <c r="R153" s="86"/>
      <c r="S153" s="86"/>
      <c r="T153" s="86"/>
      <c r="U153" s="86"/>
      <c r="V153" s="86"/>
      <c r="W153" s="86"/>
      <c r="X153" s="86"/>
      <c r="Y153" s="86"/>
      <c r="Z153" s="87"/>
    </row>
    <row r="154" spans="1:26" s="1" customFormat="1" ht="24.75" thickBot="1">
      <c r="A154" s="60"/>
      <c r="B154" s="61"/>
      <c r="C154" s="61"/>
      <c r="D154" s="61"/>
      <c r="E154" s="121"/>
      <c r="F154" s="61"/>
      <c r="G154" s="21"/>
      <c r="H154" s="21"/>
      <c r="I154" s="17"/>
      <c r="J154" s="63">
        <v>3</v>
      </c>
      <c r="K154" s="130" t="s">
        <v>299</v>
      </c>
      <c r="L154" s="66">
        <v>4735</v>
      </c>
      <c r="M154" s="66" t="s">
        <v>300</v>
      </c>
      <c r="N154" s="903"/>
      <c r="O154" s="903"/>
      <c r="P154" s="67"/>
      <c r="Q154" s="68"/>
      <c r="R154" s="68"/>
      <c r="S154" s="68"/>
      <c r="T154" s="68"/>
      <c r="U154" s="68"/>
      <c r="V154" s="68"/>
      <c r="W154" s="68"/>
      <c r="X154" s="68"/>
      <c r="Y154" s="68"/>
      <c r="Z154" s="69"/>
    </row>
    <row r="155" spans="1:26" s="1" customFormat="1" ht="24">
      <c r="A155" s="102" t="s">
        <v>31</v>
      </c>
      <c r="B155" s="217" t="s">
        <v>176</v>
      </c>
      <c r="C155" s="218" t="s">
        <v>177</v>
      </c>
      <c r="D155" s="165">
        <v>24</v>
      </c>
      <c r="E155" s="29" t="s">
        <v>301</v>
      </c>
      <c r="F155" s="27" t="s">
        <v>302</v>
      </c>
      <c r="G155" s="31">
        <v>2</v>
      </c>
      <c r="H155" s="11">
        <v>1</v>
      </c>
      <c r="I155" s="71" t="s">
        <v>302</v>
      </c>
      <c r="J155" s="74">
        <v>1</v>
      </c>
      <c r="K155" s="75" t="s">
        <v>302</v>
      </c>
      <c r="L155" s="76">
        <v>4758</v>
      </c>
      <c r="M155" s="76" t="s">
        <v>303</v>
      </c>
      <c r="N155" s="901">
        <v>12572</v>
      </c>
      <c r="O155" s="901">
        <v>20950</v>
      </c>
      <c r="P155" s="77"/>
      <c r="Q155" s="78"/>
      <c r="R155" s="78"/>
      <c r="S155" s="78"/>
      <c r="T155" s="78"/>
      <c r="U155" s="78"/>
      <c r="V155" s="78" t="s">
        <v>37</v>
      </c>
      <c r="W155" s="78"/>
      <c r="X155" s="78"/>
      <c r="Y155" s="78"/>
      <c r="Z155" s="79"/>
    </row>
    <row r="156" spans="1:26" s="1" customFormat="1" ht="24">
      <c r="A156" s="104"/>
      <c r="B156" s="42"/>
      <c r="C156" s="80"/>
      <c r="D156" s="142"/>
      <c r="E156" s="109"/>
      <c r="F156" s="42"/>
      <c r="G156" s="42"/>
      <c r="H156" s="44"/>
      <c r="I156" s="80"/>
      <c r="J156" s="83">
        <v>2</v>
      </c>
      <c r="K156" s="84" t="s">
        <v>304</v>
      </c>
      <c r="L156" s="56">
        <v>3276</v>
      </c>
      <c r="M156" s="56" t="s">
        <v>303</v>
      </c>
      <c r="N156" s="902"/>
      <c r="O156" s="902"/>
      <c r="P156" s="85"/>
      <c r="Q156" s="86"/>
      <c r="R156" s="86"/>
      <c r="S156" s="86"/>
      <c r="T156" s="86"/>
      <c r="U156" s="86"/>
      <c r="V156" s="86"/>
      <c r="W156" s="86"/>
      <c r="X156" s="86"/>
      <c r="Y156" s="86"/>
      <c r="Z156" s="87"/>
    </row>
    <row r="157" spans="1:26" s="1" customFormat="1" ht="24">
      <c r="A157" s="104"/>
      <c r="B157" s="42"/>
      <c r="C157" s="80"/>
      <c r="D157" s="142"/>
      <c r="E157" s="109"/>
      <c r="F157" s="42"/>
      <c r="G157" s="42"/>
      <c r="H157" s="44"/>
      <c r="I157" s="80"/>
      <c r="J157" s="83">
        <v>3</v>
      </c>
      <c r="K157" s="84" t="s">
        <v>305</v>
      </c>
      <c r="L157" s="56">
        <v>4538</v>
      </c>
      <c r="M157" s="56" t="s">
        <v>306</v>
      </c>
      <c r="N157" s="905"/>
      <c r="O157" s="902"/>
      <c r="P157" s="88"/>
      <c r="Q157" s="89"/>
      <c r="R157" s="89"/>
      <c r="S157" s="89"/>
      <c r="T157" s="89"/>
      <c r="U157" s="89"/>
      <c r="V157" s="89"/>
      <c r="W157" s="89"/>
      <c r="X157" s="89"/>
      <c r="Y157" s="89"/>
      <c r="Z157" s="90"/>
    </row>
    <row r="158" spans="1:26" s="1" customFormat="1" ht="24">
      <c r="A158" s="104"/>
      <c r="B158" s="42"/>
      <c r="C158" s="80"/>
      <c r="D158" s="142"/>
      <c r="E158" s="109"/>
      <c r="F158" s="42"/>
      <c r="G158" s="42"/>
      <c r="H158" s="129">
        <v>2</v>
      </c>
      <c r="I158" s="219" t="s">
        <v>307</v>
      </c>
      <c r="J158" s="83">
        <v>1</v>
      </c>
      <c r="K158" s="84" t="s">
        <v>307</v>
      </c>
      <c r="L158" s="220">
        <v>5615</v>
      </c>
      <c r="M158" s="133" t="s">
        <v>308</v>
      </c>
      <c r="N158" s="904">
        <v>8378</v>
      </c>
      <c r="O158" s="902"/>
      <c r="P158" s="57"/>
      <c r="Q158" s="58"/>
      <c r="R158" s="58"/>
      <c r="S158" s="58"/>
      <c r="T158" s="58"/>
      <c r="U158" s="58"/>
      <c r="V158" s="58" t="s">
        <v>37</v>
      </c>
      <c r="W158" s="58"/>
      <c r="X158" s="58"/>
      <c r="Y158" s="58"/>
      <c r="Z158" s="59"/>
    </row>
    <row r="159" spans="1:26" s="1" customFormat="1" ht="24.75" thickBot="1">
      <c r="A159" s="120"/>
      <c r="B159" s="61"/>
      <c r="C159" s="17"/>
      <c r="D159" s="122"/>
      <c r="E159" s="121"/>
      <c r="F159" s="61"/>
      <c r="G159" s="61"/>
      <c r="H159" s="21"/>
      <c r="I159" s="17"/>
      <c r="J159" s="63">
        <v>2</v>
      </c>
      <c r="K159" s="130" t="s">
        <v>309</v>
      </c>
      <c r="L159" s="66">
        <v>2763</v>
      </c>
      <c r="M159" s="66" t="s">
        <v>308</v>
      </c>
      <c r="N159" s="903"/>
      <c r="O159" s="903"/>
      <c r="P159" s="67"/>
      <c r="Q159" s="68"/>
      <c r="R159" s="68"/>
      <c r="S159" s="68"/>
      <c r="T159" s="68"/>
      <c r="U159" s="68"/>
      <c r="V159" s="68"/>
      <c r="W159" s="68"/>
      <c r="X159" s="68"/>
      <c r="Y159" s="68"/>
      <c r="Z159" s="69"/>
    </row>
    <row r="160" spans="1:26" s="1" customFormat="1" ht="24">
      <c r="A160" s="102" t="s">
        <v>31</v>
      </c>
      <c r="B160" s="221" t="s">
        <v>230</v>
      </c>
      <c r="C160" s="222" t="s">
        <v>231</v>
      </c>
      <c r="D160" s="72">
        <v>25</v>
      </c>
      <c r="E160" s="29"/>
      <c r="F160" s="27"/>
      <c r="G160" s="27"/>
      <c r="H160" s="72">
        <v>1</v>
      </c>
      <c r="I160" s="136" t="s">
        <v>310</v>
      </c>
      <c r="J160" s="74">
        <v>1</v>
      </c>
      <c r="K160" s="75" t="s">
        <v>310</v>
      </c>
      <c r="L160" s="76">
        <v>4460</v>
      </c>
      <c r="M160" s="76" t="s">
        <v>311</v>
      </c>
      <c r="N160" s="901">
        <v>15117</v>
      </c>
      <c r="O160" s="901">
        <v>15117</v>
      </c>
      <c r="P160" s="77"/>
      <c r="Q160" s="78"/>
      <c r="R160" s="78"/>
      <c r="S160" s="78"/>
      <c r="T160" s="78"/>
      <c r="U160" s="78"/>
      <c r="V160" s="78" t="s">
        <v>37</v>
      </c>
      <c r="W160" s="78"/>
      <c r="X160" s="78"/>
      <c r="Y160" s="78"/>
      <c r="Z160" s="79"/>
    </row>
    <row r="161" spans="1:26" s="1" customFormat="1" ht="24">
      <c r="A161" s="41"/>
      <c r="B161" s="139"/>
      <c r="C161" s="125"/>
      <c r="D161" s="139"/>
      <c r="E161" s="223"/>
      <c r="F161" s="125"/>
      <c r="G161" s="125"/>
      <c r="H161" s="158"/>
      <c r="I161" s="138"/>
      <c r="J161" s="83">
        <v>2</v>
      </c>
      <c r="K161" s="84" t="s">
        <v>312</v>
      </c>
      <c r="L161" s="56">
        <v>3045</v>
      </c>
      <c r="M161" s="56" t="s">
        <v>311</v>
      </c>
      <c r="N161" s="902"/>
      <c r="O161" s="902"/>
      <c r="P161" s="85"/>
      <c r="Q161" s="86"/>
      <c r="R161" s="86"/>
      <c r="S161" s="86"/>
      <c r="T161" s="86"/>
      <c r="U161" s="86"/>
      <c r="V161" s="86"/>
      <c r="W161" s="86"/>
      <c r="X161" s="86"/>
      <c r="Y161" s="86"/>
      <c r="Z161" s="87"/>
    </row>
    <row r="162" spans="1:26" s="1" customFormat="1" ht="24">
      <c r="A162" s="41"/>
      <c r="B162" s="139"/>
      <c r="C162" s="125"/>
      <c r="D162" s="139"/>
      <c r="E162" s="223"/>
      <c r="F162" s="125"/>
      <c r="G162" s="125"/>
      <c r="H162" s="158"/>
      <c r="I162" s="138"/>
      <c r="J162" s="132">
        <v>3</v>
      </c>
      <c r="K162" s="84" t="s">
        <v>313</v>
      </c>
      <c r="L162" s="56">
        <v>3458</v>
      </c>
      <c r="M162" s="56" t="s">
        <v>311</v>
      </c>
      <c r="N162" s="902"/>
      <c r="O162" s="902"/>
      <c r="P162" s="85"/>
      <c r="Q162" s="86"/>
      <c r="R162" s="86"/>
      <c r="S162" s="86"/>
      <c r="T162" s="86"/>
      <c r="U162" s="86"/>
      <c r="V162" s="86"/>
      <c r="W162" s="86"/>
      <c r="X162" s="86"/>
      <c r="Y162" s="86"/>
      <c r="Z162" s="87"/>
    </row>
    <row r="163" spans="1:26" s="1" customFormat="1" ht="24.75" thickBot="1">
      <c r="A163" s="60"/>
      <c r="B163" s="154"/>
      <c r="C163" s="167"/>
      <c r="D163" s="154"/>
      <c r="E163" s="224"/>
      <c r="F163" s="154"/>
      <c r="G163" s="154"/>
      <c r="H163" s="169"/>
      <c r="I163" s="225"/>
      <c r="J163" s="100">
        <v>4</v>
      </c>
      <c r="K163" s="123" t="s">
        <v>314</v>
      </c>
      <c r="L163" s="185">
        <v>4154</v>
      </c>
      <c r="M163" s="66" t="s">
        <v>243</v>
      </c>
      <c r="N163" s="903"/>
      <c r="O163" s="903"/>
      <c r="P163" s="67"/>
      <c r="Q163" s="68"/>
      <c r="R163" s="68"/>
      <c r="S163" s="68"/>
      <c r="T163" s="68"/>
      <c r="U163" s="68"/>
      <c r="V163" s="68"/>
      <c r="W163" s="68"/>
      <c r="X163" s="68"/>
      <c r="Y163" s="68"/>
      <c r="Z163" s="69"/>
    </row>
    <row r="164" spans="1:26" s="1" customFormat="1" ht="24">
      <c r="A164" s="102" t="s">
        <v>31</v>
      </c>
      <c r="B164" s="146" t="s">
        <v>196</v>
      </c>
      <c r="C164" s="27" t="s">
        <v>197</v>
      </c>
      <c r="D164" s="28">
        <v>26</v>
      </c>
      <c r="E164" s="29"/>
      <c r="F164" s="27"/>
      <c r="G164" s="27"/>
      <c r="H164" s="28">
        <v>1</v>
      </c>
      <c r="I164" s="71" t="s">
        <v>197</v>
      </c>
      <c r="J164" s="226">
        <v>1</v>
      </c>
      <c r="K164" s="75" t="s">
        <v>197</v>
      </c>
      <c r="L164" s="76">
        <v>7816</v>
      </c>
      <c r="M164" s="76" t="s">
        <v>315</v>
      </c>
      <c r="N164" s="901">
        <v>11940</v>
      </c>
      <c r="O164" s="901">
        <v>11940</v>
      </c>
      <c r="P164" s="77"/>
      <c r="Q164" s="78"/>
      <c r="R164" s="78"/>
      <c r="S164" s="78"/>
      <c r="T164" s="78"/>
      <c r="U164" s="78"/>
      <c r="V164" s="78"/>
      <c r="W164" s="78" t="s">
        <v>37</v>
      </c>
      <c r="X164" s="78"/>
      <c r="Y164" s="78"/>
      <c r="Z164" s="79"/>
    </row>
    <row r="165" spans="1:26" s="1" customFormat="1" ht="24">
      <c r="A165" s="41"/>
      <c r="B165" s="42"/>
      <c r="C165" s="42"/>
      <c r="D165" s="42"/>
      <c r="E165" s="109"/>
      <c r="F165" s="42"/>
      <c r="G165" s="42"/>
      <c r="H165" s="105"/>
      <c r="I165" s="139"/>
      <c r="J165" s="96">
        <v>2</v>
      </c>
      <c r="K165" s="54" t="s">
        <v>316</v>
      </c>
      <c r="L165" s="56">
        <v>1705</v>
      </c>
      <c r="M165" s="56" t="s">
        <v>317</v>
      </c>
      <c r="N165" s="902"/>
      <c r="O165" s="902"/>
      <c r="P165" s="85"/>
      <c r="Q165" s="86"/>
      <c r="R165" s="86"/>
      <c r="S165" s="86"/>
      <c r="T165" s="86"/>
      <c r="U165" s="86"/>
      <c r="V165" s="86"/>
      <c r="W165" s="86"/>
      <c r="X165" s="86"/>
      <c r="Y165" s="86"/>
      <c r="Z165" s="87"/>
    </row>
    <row r="166" spans="1:26" s="1" customFormat="1" ht="24.75" thickBot="1">
      <c r="A166" s="60"/>
      <c r="B166" s="61"/>
      <c r="C166" s="61"/>
      <c r="D166" s="61"/>
      <c r="E166" s="121"/>
      <c r="F166" s="61"/>
      <c r="G166" s="61"/>
      <c r="H166" s="200"/>
      <c r="I166" s="154"/>
      <c r="J166" s="100">
        <v>3</v>
      </c>
      <c r="K166" s="64" t="s">
        <v>318</v>
      </c>
      <c r="L166" s="66">
        <v>2419</v>
      </c>
      <c r="M166" s="66" t="s">
        <v>317</v>
      </c>
      <c r="N166" s="903"/>
      <c r="O166" s="903"/>
      <c r="P166" s="67"/>
      <c r="Q166" s="68"/>
      <c r="R166" s="68"/>
      <c r="S166" s="68"/>
      <c r="T166" s="68"/>
      <c r="U166" s="68"/>
      <c r="V166" s="68"/>
      <c r="W166" s="68"/>
      <c r="X166" s="68"/>
      <c r="Y166" s="68"/>
      <c r="Z166" s="69"/>
    </row>
    <row r="168" spans="1:26" s="1" customFormat="1" ht="24"/>
    <row r="169" spans="1:26" s="1" customFormat="1" ht="24"/>
    <row r="170" spans="1:26" s="1" customFormat="1" ht="24"/>
    <row r="171" spans="1:26" s="1" customFormat="1" ht="24"/>
    <row r="172" spans="1:26" s="1" customFormat="1" ht="24"/>
    <row r="173" spans="1:26" s="1" customFormat="1" ht="24"/>
    <row r="174" spans="1:26" s="1" customFormat="1" ht="24"/>
    <row r="175" spans="1:26" s="1" customFormat="1" ht="24"/>
    <row r="176" spans="1:26" s="1" customFormat="1" ht="24"/>
    <row r="177" s="1" customFormat="1" ht="24"/>
    <row r="178" s="1" customFormat="1" ht="24"/>
    <row r="179" s="1" customFormat="1" ht="24"/>
    <row r="180" s="1" customFormat="1" ht="24"/>
    <row r="181" s="1" customFormat="1" ht="24"/>
    <row r="182" s="1" customFormat="1" ht="24"/>
    <row r="183" s="1" customFormat="1" ht="24"/>
    <row r="184" s="1" customFormat="1" ht="24"/>
    <row r="185" s="1" customFormat="1" ht="24"/>
    <row r="186" s="1" customFormat="1" ht="24"/>
    <row r="187" s="1" customFormat="1" ht="24"/>
    <row r="188" s="1" customFormat="1" ht="24"/>
  </sheetData>
  <mergeCells count="79">
    <mergeCell ref="N160:N163"/>
    <mergeCell ref="O160:O163"/>
    <mergeCell ref="N164:N166"/>
    <mergeCell ref="O164:O166"/>
    <mergeCell ref="N150:N151"/>
    <mergeCell ref="O150:O154"/>
    <mergeCell ref="N152:N154"/>
    <mergeCell ref="N155:N157"/>
    <mergeCell ref="O155:O159"/>
    <mergeCell ref="N158:N159"/>
    <mergeCell ref="O131:O133"/>
    <mergeCell ref="N137:N139"/>
    <mergeCell ref="O137:O142"/>
    <mergeCell ref="N140:N142"/>
    <mergeCell ref="N143:N146"/>
    <mergeCell ref="O143:O149"/>
    <mergeCell ref="N147:N149"/>
    <mergeCell ref="O93:O97"/>
    <mergeCell ref="N95:N97"/>
    <mergeCell ref="O134:O136"/>
    <mergeCell ref="O106:O108"/>
    <mergeCell ref="N109:N110"/>
    <mergeCell ref="O109:O115"/>
    <mergeCell ref="N111:N113"/>
    <mergeCell ref="N114:N115"/>
    <mergeCell ref="N116:N117"/>
    <mergeCell ref="O116:O122"/>
    <mergeCell ref="N118:N120"/>
    <mergeCell ref="N121:N122"/>
    <mergeCell ref="N123:N124"/>
    <mergeCell ref="O123:O130"/>
    <mergeCell ref="N125:N127"/>
    <mergeCell ref="N128:N130"/>
    <mergeCell ref="N59:N60"/>
    <mergeCell ref="N98:N99"/>
    <mergeCell ref="O98:O105"/>
    <mergeCell ref="N100:N101"/>
    <mergeCell ref="N102:N105"/>
    <mergeCell ref="N69:N73"/>
    <mergeCell ref="O69:O79"/>
    <mergeCell ref="N74:N77"/>
    <mergeCell ref="N78:N79"/>
    <mergeCell ref="N80:N82"/>
    <mergeCell ref="O80:O86"/>
    <mergeCell ref="N83:N84"/>
    <mergeCell ref="N85:N86"/>
    <mergeCell ref="N87:N88"/>
    <mergeCell ref="O87:O92"/>
    <mergeCell ref="N90:N92"/>
    <mergeCell ref="N61:N62"/>
    <mergeCell ref="O61:O68"/>
    <mergeCell ref="N63:N65"/>
    <mergeCell ref="N66:N68"/>
    <mergeCell ref="N35:N36"/>
    <mergeCell ref="O35:O41"/>
    <mergeCell ref="N37:N38"/>
    <mergeCell ref="N39:N41"/>
    <mergeCell ref="N42:N44"/>
    <mergeCell ref="O42:O50"/>
    <mergeCell ref="N45:N46"/>
    <mergeCell ref="N47:N50"/>
    <mergeCell ref="O51:O54"/>
    <mergeCell ref="N53:N54"/>
    <mergeCell ref="N55:N57"/>
    <mergeCell ref="O55:O60"/>
    <mergeCell ref="N20:N22"/>
    <mergeCell ref="O20:O26"/>
    <mergeCell ref="N23:N24"/>
    <mergeCell ref="N25:N26"/>
    <mergeCell ref="O27:O34"/>
    <mergeCell ref="N28:N31"/>
    <mergeCell ref="N32:N34"/>
    <mergeCell ref="A1:Z1"/>
    <mergeCell ref="O7:O10"/>
    <mergeCell ref="N9:N10"/>
    <mergeCell ref="N11:N15"/>
    <mergeCell ref="O11:O19"/>
    <mergeCell ref="N16:N17"/>
    <mergeCell ref="N18:N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8"/>
  <sheetViews>
    <sheetView topLeftCell="A72" workbookViewId="0">
      <selection activeCell="G89" sqref="G89"/>
    </sheetView>
  </sheetViews>
  <sheetFormatPr defaultColWidth="9" defaultRowHeight="21.75"/>
  <cols>
    <col min="1" max="1" width="5.25" style="227" customWidth="1"/>
    <col min="2" max="2" width="8.75" style="227" customWidth="1"/>
    <col min="3" max="3" width="36.25" style="227" customWidth="1"/>
    <col min="4" max="4" width="11.125" style="227" customWidth="1"/>
    <col min="5" max="6" width="15" style="227" customWidth="1"/>
    <col min="7" max="7" width="9" style="227"/>
    <col min="8" max="8" width="10.125" style="227" customWidth="1"/>
    <col min="9" max="9" width="9.625" style="227" customWidth="1"/>
    <col min="10" max="10" width="10.5" style="227" customWidth="1"/>
    <col min="11" max="16384" width="9" style="227"/>
  </cols>
  <sheetData>
    <row r="1" spans="1:10" ht="24">
      <c r="A1" s="965" t="s">
        <v>325</v>
      </c>
      <c r="B1" s="965"/>
      <c r="C1" s="965"/>
      <c r="D1" s="965"/>
      <c r="E1" s="965"/>
      <c r="F1" s="965"/>
      <c r="G1" s="965"/>
      <c r="H1" s="965"/>
      <c r="I1" s="965"/>
      <c r="J1" s="965"/>
    </row>
    <row r="2" spans="1:10" ht="24">
      <c r="A2" s="965" t="s">
        <v>1839</v>
      </c>
      <c r="B2" s="965"/>
      <c r="C2" s="965"/>
      <c r="D2" s="965"/>
      <c r="E2" s="965"/>
      <c r="F2" s="965"/>
      <c r="G2" s="965"/>
      <c r="H2" s="965"/>
      <c r="I2" s="965"/>
      <c r="J2" s="965"/>
    </row>
    <row r="3" spans="1:10">
      <c r="A3" s="393" t="s">
        <v>1835</v>
      </c>
      <c r="B3" s="393"/>
      <c r="C3" s="394"/>
      <c r="D3" s="394"/>
      <c r="E3" s="395"/>
      <c r="F3" s="396"/>
      <c r="G3" s="396"/>
      <c r="H3" s="397"/>
      <c r="I3" s="317"/>
      <c r="J3" s="397"/>
    </row>
    <row r="4" spans="1:10">
      <c r="A4" s="303" t="s">
        <v>1840</v>
      </c>
      <c r="B4" s="303"/>
      <c r="C4" s="302"/>
      <c r="D4" s="302"/>
      <c r="E4" s="302"/>
      <c r="F4" s="302"/>
      <c r="G4" s="302"/>
      <c r="H4" s="398"/>
      <c r="I4" s="317"/>
      <c r="J4" s="397"/>
    </row>
    <row r="5" spans="1:10">
      <c r="A5" s="303" t="s">
        <v>1836</v>
      </c>
      <c r="B5" s="303"/>
      <c r="C5" s="303"/>
      <c r="D5" s="302"/>
      <c r="E5" s="302"/>
      <c r="F5" s="302"/>
      <c r="G5" s="302"/>
      <c r="H5" s="397"/>
      <c r="I5" s="317"/>
      <c r="J5" s="397"/>
    </row>
    <row r="6" spans="1:10">
      <c r="A6" s="303"/>
      <c r="B6" s="302" t="s">
        <v>1841</v>
      </c>
      <c r="C6" s="303"/>
      <c r="D6" s="302"/>
      <c r="E6" s="302"/>
      <c r="F6" s="302"/>
      <c r="G6" s="302"/>
      <c r="H6" s="397"/>
      <c r="I6" s="317"/>
      <c r="J6" s="397"/>
    </row>
    <row r="7" spans="1:10">
      <c r="A7" s="303" t="s">
        <v>1837</v>
      </c>
      <c r="C7" s="303"/>
      <c r="D7" s="302"/>
      <c r="E7" s="302"/>
      <c r="F7" s="302"/>
      <c r="G7" s="302"/>
      <c r="H7" s="397"/>
      <c r="I7" s="317"/>
      <c r="J7" s="397"/>
    </row>
    <row r="8" spans="1:10">
      <c r="A8" s="303" t="s">
        <v>1838</v>
      </c>
      <c r="B8" s="302" t="s">
        <v>1842</v>
      </c>
      <c r="C8" s="303"/>
      <c r="D8" s="302"/>
      <c r="E8" s="302"/>
      <c r="F8" s="302"/>
      <c r="G8" s="302"/>
      <c r="H8" s="397"/>
      <c r="I8" s="317"/>
      <c r="J8" s="397"/>
    </row>
    <row r="9" spans="1:10">
      <c r="A9" s="303" t="s">
        <v>8</v>
      </c>
      <c r="B9" s="303"/>
      <c r="C9" s="302"/>
      <c r="D9" s="302"/>
      <c r="E9" s="302"/>
      <c r="F9" s="302"/>
      <c r="G9" s="302"/>
      <c r="H9" s="397"/>
      <c r="I9" s="397"/>
      <c r="J9" s="397"/>
    </row>
    <row r="10" spans="1:10">
      <c r="A10" s="303"/>
      <c r="B10" s="302" t="s">
        <v>1843</v>
      </c>
      <c r="C10" s="302"/>
      <c r="D10" s="302"/>
      <c r="E10" s="302"/>
      <c r="F10" s="302"/>
      <c r="G10" s="302"/>
      <c r="H10" s="397"/>
      <c r="I10" s="397"/>
      <c r="J10" s="397"/>
    </row>
    <row r="11" spans="1:10">
      <c r="A11" s="303"/>
      <c r="B11" s="302" t="s">
        <v>1844</v>
      </c>
      <c r="C11" s="302"/>
      <c r="D11" s="302"/>
      <c r="E11" s="302"/>
      <c r="F11" s="302"/>
      <c r="G11" s="302"/>
      <c r="H11" s="397"/>
      <c r="I11" s="397"/>
      <c r="J11" s="397"/>
    </row>
    <row r="12" spans="1:10">
      <c r="A12" s="303"/>
      <c r="B12" s="302" t="s">
        <v>1845</v>
      </c>
      <c r="C12" s="302"/>
      <c r="D12" s="302"/>
      <c r="E12" s="302"/>
      <c r="F12" s="302"/>
      <c r="G12" s="302"/>
      <c r="H12" s="397"/>
      <c r="I12" s="397"/>
      <c r="J12" s="397"/>
    </row>
    <row r="13" spans="1:10">
      <c r="A13" s="303"/>
      <c r="B13" s="302" t="s">
        <v>1846</v>
      </c>
      <c r="C13" s="302"/>
      <c r="D13" s="302"/>
      <c r="E13" s="302"/>
      <c r="F13" s="302"/>
      <c r="G13" s="302"/>
      <c r="H13" s="397"/>
      <c r="I13" s="397"/>
      <c r="J13" s="397"/>
    </row>
    <row r="14" spans="1:10">
      <c r="A14" s="399" t="s">
        <v>0</v>
      </c>
      <c r="B14" s="399" t="s">
        <v>1847</v>
      </c>
      <c r="C14" s="399" t="s">
        <v>1848</v>
      </c>
      <c r="D14" s="399" t="s">
        <v>1307</v>
      </c>
      <c r="E14" s="399" t="s">
        <v>1849</v>
      </c>
      <c r="F14" s="399" t="s">
        <v>2</v>
      </c>
      <c r="G14" s="966" t="s">
        <v>3</v>
      </c>
      <c r="H14" s="967"/>
      <c r="I14" s="399" t="s">
        <v>1309</v>
      </c>
      <c r="J14" s="399" t="s">
        <v>7</v>
      </c>
    </row>
    <row r="15" spans="1:10">
      <c r="A15" s="400"/>
      <c r="B15" s="400"/>
      <c r="C15" s="400"/>
      <c r="D15" s="400" t="s">
        <v>4</v>
      </c>
      <c r="E15" s="400" t="s">
        <v>1310</v>
      </c>
      <c r="F15" s="400"/>
      <c r="G15" s="401" t="s">
        <v>4</v>
      </c>
      <c r="H15" s="401" t="s">
        <v>5</v>
      </c>
      <c r="I15" s="400" t="s">
        <v>1310</v>
      </c>
      <c r="J15" s="400"/>
    </row>
    <row r="16" spans="1:10">
      <c r="A16" s="742"/>
      <c r="B16" s="761" t="s">
        <v>2136</v>
      </c>
      <c r="C16" s="762"/>
      <c r="D16" s="762"/>
      <c r="E16" s="762"/>
      <c r="F16" s="742"/>
      <c r="G16" s="742"/>
      <c r="H16" s="742"/>
      <c r="I16" s="742"/>
      <c r="J16" s="742"/>
    </row>
    <row r="17" spans="1:10">
      <c r="A17" s="743"/>
      <c r="B17" s="244"/>
      <c r="C17" s="744" t="s">
        <v>1850</v>
      </c>
      <c r="D17" s="745"/>
      <c r="E17" s="746"/>
      <c r="F17" s="746"/>
      <c r="G17" s="747"/>
      <c r="H17" s="582"/>
      <c r="I17" s="748"/>
      <c r="J17" s="745"/>
    </row>
    <row r="18" spans="1:10">
      <c r="A18" s="743"/>
      <c r="B18" s="494"/>
      <c r="C18" s="494" t="s">
        <v>1851</v>
      </c>
      <c r="D18" s="745" t="s">
        <v>1852</v>
      </c>
      <c r="E18" s="746" t="s">
        <v>473</v>
      </c>
      <c r="F18" s="746" t="s">
        <v>1853</v>
      </c>
      <c r="G18" s="749"/>
      <c r="H18" s="582"/>
      <c r="I18" s="748" t="s">
        <v>893</v>
      </c>
      <c r="J18" s="745" t="s">
        <v>1854</v>
      </c>
    </row>
    <row r="19" spans="1:10">
      <c r="A19" s="743"/>
      <c r="B19" s="494"/>
      <c r="C19" s="494" t="s">
        <v>1855</v>
      </c>
      <c r="D19" s="745"/>
      <c r="E19" s="746"/>
      <c r="F19" s="746"/>
      <c r="G19" s="747"/>
      <c r="H19" s="582"/>
      <c r="I19" s="748"/>
      <c r="J19" s="745"/>
    </row>
    <row r="20" spans="1:10">
      <c r="A20" s="743"/>
      <c r="B20" s="494"/>
      <c r="C20" s="494" t="s">
        <v>1856</v>
      </c>
      <c r="D20" s="745"/>
      <c r="E20" s="746" t="s">
        <v>1857</v>
      </c>
      <c r="F20" s="746"/>
      <c r="G20" s="747"/>
      <c r="H20" s="582"/>
      <c r="I20" s="748"/>
      <c r="J20" s="745"/>
    </row>
    <row r="21" spans="1:10">
      <c r="A21" s="743"/>
      <c r="B21" s="494"/>
      <c r="C21" s="494" t="s">
        <v>1858</v>
      </c>
      <c r="D21" s="745"/>
      <c r="E21" s="746" t="s">
        <v>1859</v>
      </c>
      <c r="F21" s="746"/>
      <c r="G21" s="747"/>
      <c r="H21" s="582"/>
      <c r="I21" s="748"/>
      <c r="J21" s="745"/>
    </row>
    <row r="22" spans="1:10">
      <c r="A22" s="743"/>
      <c r="B22" s="494"/>
      <c r="C22" s="494" t="s">
        <v>1860</v>
      </c>
      <c r="D22" s="745"/>
      <c r="E22" s="746" t="s">
        <v>1861</v>
      </c>
      <c r="F22" s="746"/>
      <c r="G22" s="747"/>
      <c r="H22" s="582"/>
      <c r="I22" s="748"/>
      <c r="J22" s="745"/>
    </row>
    <row r="23" spans="1:10" ht="18.75" customHeight="1">
      <c r="A23" s="743"/>
      <c r="B23" s="494"/>
      <c r="C23" s="494" t="s">
        <v>1862</v>
      </c>
      <c r="D23" s="745" t="s">
        <v>1863</v>
      </c>
      <c r="E23" s="746" t="s">
        <v>473</v>
      </c>
      <c r="F23" s="583" t="s">
        <v>1864</v>
      </c>
      <c r="G23" s="750">
        <v>2000</v>
      </c>
      <c r="H23" s="582" t="s">
        <v>324</v>
      </c>
      <c r="I23" s="748" t="s">
        <v>893</v>
      </c>
      <c r="J23" s="745" t="s">
        <v>1854</v>
      </c>
    </row>
    <row r="24" spans="1:10">
      <c r="A24" s="743"/>
      <c r="B24" s="494"/>
      <c r="C24" s="494" t="s">
        <v>1865</v>
      </c>
      <c r="D24" s="745" t="s">
        <v>1866</v>
      </c>
      <c r="E24" s="583"/>
      <c r="F24" s="494" t="s">
        <v>1867</v>
      </c>
      <c r="G24" s="751"/>
      <c r="H24" s="582"/>
      <c r="I24" s="748"/>
      <c r="J24" s="745"/>
    </row>
    <row r="25" spans="1:10">
      <c r="A25" s="743"/>
      <c r="B25" s="494"/>
      <c r="C25" s="494" t="s">
        <v>1868</v>
      </c>
      <c r="D25" s="745"/>
      <c r="E25" s="583"/>
      <c r="F25" s="494"/>
      <c r="G25" s="751"/>
      <c r="H25" s="582"/>
      <c r="I25" s="748"/>
      <c r="J25" s="745"/>
    </row>
    <row r="26" spans="1:10">
      <c r="A26" s="743"/>
      <c r="B26" s="494"/>
      <c r="C26" s="746" t="s">
        <v>1869</v>
      </c>
      <c r="D26" s="745"/>
      <c r="E26" s="583"/>
      <c r="F26" s="494"/>
      <c r="G26" s="751"/>
      <c r="H26" s="582"/>
      <c r="I26" s="748"/>
      <c r="J26" s="745"/>
    </row>
    <row r="27" spans="1:10">
      <c r="A27" s="743"/>
      <c r="B27" s="494"/>
      <c r="C27" s="746" t="s">
        <v>1870</v>
      </c>
      <c r="D27" s="745"/>
      <c r="E27" s="583"/>
      <c r="F27" s="494"/>
      <c r="G27" s="751"/>
      <c r="H27" s="582"/>
      <c r="I27" s="748"/>
      <c r="J27" s="745"/>
    </row>
    <row r="28" spans="1:10">
      <c r="A28" s="743"/>
      <c r="B28" s="494"/>
      <c r="C28" s="752" t="s">
        <v>1871</v>
      </c>
      <c r="D28" s="745" t="s">
        <v>1863</v>
      </c>
      <c r="E28" s="746" t="s">
        <v>1857</v>
      </c>
      <c r="F28" s="583" t="s">
        <v>1864</v>
      </c>
      <c r="G28" s="753"/>
      <c r="H28" s="582"/>
      <c r="I28" s="748"/>
      <c r="J28" s="745"/>
    </row>
    <row r="29" spans="1:10">
      <c r="A29" s="743"/>
      <c r="B29" s="494"/>
      <c r="C29" s="494" t="s">
        <v>1872</v>
      </c>
      <c r="D29" s="745" t="s">
        <v>1873</v>
      </c>
      <c r="E29" s="746" t="s">
        <v>1859</v>
      </c>
      <c r="F29" s="494" t="s">
        <v>1867</v>
      </c>
      <c r="G29" s="750">
        <v>2000</v>
      </c>
      <c r="H29" s="582" t="s">
        <v>324</v>
      </c>
      <c r="I29" s="748" t="s">
        <v>893</v>
      </c>
      <c r="J29" s="745" t="s">
        <v>1854</v>
      </c>
    </row>
    <row r="30" spans="1:10">
      <c r="A30" s="743"/>
      <c r="B30" s="494"/>
      <c r="C30" s="754" t="s">
        <v>1874</v>
      </c>
      <c r="D30" s="745" t="s">
        <v>1875</v>
      </c>
      <c r="E30" s="746" t="s">
        <v>1861</v>
      </c>
      <c r="F30" s="583"/>
      <c r="G30" s="751"/>
      <c r="H30" s="582"/>
      <c r="I30" s="748"/>
      <c r="J30" s="745"/>
    </row>
    <row r="31" spans="1:10">
      <c r="A31" s="743"/>
      <c r="B31" s="494"/>
      <c r="C31" s="494" t="s">
        <v>1876</v>
      </c>
      <c r="D31" s="745"/>
      <c r="E31" s="583"/>
      <c r="F31" s="583"/>
      <c r="G31" s="753" t="s">
        <v>9</v>
      </c>
      <c r="H31" s="582"/>
      <c r="I31" s="748"/>
      <c r="J31" s="745"/>
    </row>
    <row r="32" spans="1:10">
      <c r="A32" s="743"/>
      <c r="B32" s="494"/>
      <c r="C32" s="755" t="s">
        <v>1877</v>
      </c>
      <c r="D32" s="745"/>
      <c r="E32" s="583"/>
      <c r="F32" s="583"/>
      <c r="G32" s="753"/>
      <c r="H32" s="582"/>
      <c r="I32" s="748"/>
      <c r="J32" s="745"/>
    </row>
    <row r="33" spans="1:10">
      <c r="A33" s="743"/>
      <c r="B33" s="494"/>
      <c r="C33" s="755" t="s">
        <v>1878</v>
      </c>
      <c r="D33" s="745"/>
      <c r="E33" s="583"/>
      <c r="F33" s="583"/>
      <c r="G33" s="753"/>
      <c r="H33" s="582"/>
      <c r="I33" s="748"/>
      <c r="J33" s="745"/>
    </row>
    <row r="34" spans="1:10">
      <c r="A34" s="743"/>
      <c r="B34" s="494"/>
      <c r="C34" s="494" t="s">
        <v>1879</v>
      </c>
      <c r="D34" s="745"/>
      <c r="E34" s="583"/>
      <c r="F34" s="583"/>
      <c r="G34" s="753"/>
      <c r="H34" s="582"/>
      <c r="I34" s="748"/>
      <c r="J34" s="745"/>
    </row>
    <row r="35" spans="1:10">
      <c r="A35" s="743"/>
      <c r="B35" s="494"/>
      <c r="C35" s="494" t="s">
        <v>1880</v>
      </c>
      <c r="D35" s="745"/>
      <c r="E35" s="583"/>
      <c r="F35" s="583"/>
      <c r="G35" s="753"/>
      <c r="H35" s="582"/>
      <c r="I35" s="748"/>
      <c r="J35" s="745"/>
    </row>
    <row r="36" spans="1:10">
      <c r="A36" s="743"/>
      <c r="B36" s="494"/>
      <c r="C36" s="677" t="s">
        <v>1881</v>
      </c>
      <c r="D36" s="745"/>
      <c r="E36" s="583"/>
      <c r="F36" s="583"/>
      <c r="G36" s="753"/>
      <c r="H36" s="582"/>
      <c r="I36" s="748"/>
      <c r="J36" s="745"/>
    </row>
    <row r="37" spans="1:10">
      <c r="A37" s="743"/>
      <c r="B37" s="494"/>
      <c r="C37" s="677" t="s">
        <v>1882</v>
      </c>
      <c r="D37" s="745"/>
      <c r="E37" s="583"/>
      <c r="F37" s="583"/>
      <c r="G37" s="753"/>
      <c r="H37" s="582"/>
      <c r="I37" s="748"/>
      <c r="J37" s="745"/>
    </row>
    <row r="38" spans="1:10">
      <c r="A38" s="743"/>
      <c r="B38" s="494"/>
      <c r="C38" s="494" t="s">
        <v>1883</v>
      </c>
      <c r="D38" s="745"/>
      <c r="E38" s="583"/>
      <c r="F38" s="494"/>
      <c r="G38" s="751"/>
      <c r="H38" s="582"/>
      <c r="I38" s="748"/>
      <c r="J38" s="745"/>
    </row>
    <row r="39" spans="1:10">
      <c r="A39" s="743"/>
      <c r="B39" s="494"/>
      <c r="C39" s="494" t="s">
        <v>1884</v>
      </c>
      <c r="D39" s="745"/>
      <c r="E39" s="583"/>
      <c r="F39" s="494"/>
      <c r="G39" s="751"/>
      <c r="H39" s="582"/>
      <c r="I39" s="748"/>
      <c r="J39" s="745"/>
    </row>
    <row r="40" spans="1:10">
      <c r="A40" s="743"/>
      <c r="B40" s="494"/>
      <c r="C40" s="494" t="s">
        <v>1885</v>
      </c>
      <c r="D40" s="745"/>
      <c r="E40" s="583"/>
      <c r="F40" s="494"/>
      <c r="G40" s="751"/>
      <c r="H40" s="582"/>
      <c r="I40" s="748"/>
      <c r="J40" s="745"/>
    </row>
    <row r="41" spans="1:10">
      <c r="A41" s="743"/>
      <c r="B41" s="494"/>
      <c r="C41" s="494" t="s">
        <v>1886</v>
      </c>
      <c r="D41" s="745"/>
      <c r="E41" s="583"/>
      <c r="F41" s="494"/>
      <c r="G41" s="751"/>
      <c r="H41" s="582"/>
      <c r="I41" s="748"/>
      <c r="J41" s="745"/>
    </row>
    <row r="42" spans="1:10">
      <c r="A42" s="743"/>
      <c r="B42" s="494"/>
      <c r="C42" s="494" t="s">
        <v>1887</v>
      </c>
      <c r="D42" s="745"/>
      <c r="E42" s="583"/>
      <c r="F42" s="494"/>
      <c r="G42" s="751"/>
      <c r="H42" s="582"/>
      <c r="I42" s="748"/>
      <c r="J42" s="745"/>
    </row>
    <row r="43" spans="1:10">
      <c r="A43" s="743"/>
      <c r="B43" s="494"/>
      <c r="C43" s="494" t="s">
        <v>1888</v>
      </c>
      <c r="D43" s="745"/>
      <c r="E43" s="583"/>
      <c r="F43" s="494"/>
      <c r="G43" s="751"/>
      <c r="H43" s="582"/>
      <c r="I43" s="748"/>
      <c r="J43" s="745"/>
    </row>
    <row r="44" spans="1:10">
      <c r="A44" s="743"/>
      <c r="B44" s="494"/>
      <c r="C44" s="494" t="s">
        <v>1889</v>
      </c>
      <c r="D44" s="745"/>
      <c r="E44" s="583"/>
      <c r="F44" s="494"/>
      <c r="G44" s="751"/>
      <c r="H44" s="582"/>
      <c r="I44" s="748"/>
      <c r="J44" s="745"/>
    </row>
    <row r="45" spans="1:10">
      <c r="A45" s="743"/>
      <c r="B45" s="494"/>
      <c r="C45" s="494" t="s">
        <v>1890</v>
      </c>
      <c r="D45" s="745"/>
      <c r="E45" s="583"/>
      <c r="F45" s="494"/>
      <c r="G45" s="751"/>
      <c r="H45" s="582"/>
      <c r="I45" s="748"/>
      <c r="J45" s="745"/>
    </row>
    <row r="46" spans="1:10">
      <c r="A46" s="743"/>
      <c r="B46" s="756"/>
      <c r="C46" s="494" t="s">
        <v>1891</v>
      </c>
      <c r="D46" s="756"/>
      <c r="E46" s="583"/>
      <c r="F46" s="583"/>
      <c r="G46" s="753"/>
      <c r="H46" s="582"/>
      <c r="I46" s="748"/>
      <c r="J46" s="745"/>
    </row>
    <row r="47" spans="1:10">
      <c r="A47" s="743"/>
      <c r="B47" s="756"/>
      <c r="C47" s="494" t="s">
        <v>1892</v>
      </c>
      <c r="D47" s="745"/>
      <c r="E47" s="583"/>
      <c r="F47" s="583"/>
      <c r="G47" s="757"/>
      <c r="H47" s="582"/>
      <c r="I47" s="748"/>
      <c r="J47" s="745"/>
    </row>
    <row r="48" spans="1:10">
      <c r="A48" s="743"/>
      <c r="B48" s="756"/>
      <c r="C48" s="494" t="s">
        <v>1893</v>
      </c>
      <c r="D48" s="745"/>
      <c r="E48" s="583"/>
      <c r="F48" s="583"/>
      <c r="G48" s="751"/>
      <c r="H48" s="582"/>
      <c r="I48" s="748"/>
      <c r="J48" s="745"/>
    </row>
    <row r="49" spans="1:10">
      <c r="A49" s="743"/>
      <c r="B49" s="756"/>
      <c r="C49" s="494" t="s">
        <v>1894</v>
      </c>
      <c r="D49" s="745"/>
      <c r="E49" s="583"/>
      <c r="F49" s="583"/>
      <c r="G49" s="753"/>
      <c r="H49" s="582"/>
      <c r="I49" s="748"/>
      <c r="J49" s="745"/>
    </row>
    <row r="50" spans="1:10">
      <c r="A50" s="743"/>
      <c r="B50" s="756"/>
      <c r="C50" s="494" t="s">
        <v>1895</v>
      </c>
      <c r="D50" s="745"/>
      <c r="E50" s="583"/>
      <c r="F50" s="583"/>
      <c r="G50" s="753"/>
      <c r="H50" s="582"/>
      <c r="I50" s="748"/>
      <c r="J50" s="745"/>
    </row>
    <row r="51" spans="1:10">
      <c r="A51" s="743"/>
      <c r="B51" s="756"/>
      <c r="C51" s="494" t="s">
        <v>1896</v>
      </c>
      <c r="D51" s="745"/>
      <c r="E51" s="583"/>
      <c r="F51" s="583"/>
      <c r="G51" s="753"/>
      <c r="H51" s="582"/>
      <c r="I51" s="748"/>
      <c r="J51" s="745"/>
    </row>
    <row r="52" spans="1:10">
      <c r="A52" s="743"/>
      <c r="B52" s="756"/>
      <c r="C52" s="494" t="s">
        <v>1897</v>
      </c>
      <c r="D52" s="745"/>
      <c r="E52" s="583"/>
      <c r="F52" s="583"/>
      <c r="G52" s="753"/>
      <c r="H52" s="582"/>
      <c r="I52" s="748"/>
      <c r="J52" s="745"/>
    </row>
    <row r="53" spans="1:10">
      <c r="A53" s="743"/>
      <c r="B53" s="756"/>
      <c r="C53" s="494" t="s">
        <v>1898</v>
      </c>
      <c r="D53" s="745"/>
      <c r="E53" s="583"/>
      <c r="F53" s="583"/>
      <c r="G53" s="753"/>
      <c r="H53" s="582"/>
      <c r="I53" s="748"/>
      <c r="J53" s="745"/>
    </row>
    <row r="54" spans="1:10">
      <c r="A54" s="743"/>
      <c r="B54" s="756"/>
      <c r="C54" s="494" t="s">
        <v>1899</v>
      </c>
      <c r="D54" s="745"/>
      <c r="E54" s="583"/>
      <c r="F54" s="583"/>
      <c r="G54" s="753"/>
      <c r="H54" s="582"/>
      <c r="I54" s="748"/>
      <c r="J54" s="745"/>
    </row>
    <row r="55" spans="1:10">
      <c r="A55" s="743"/>
      <c r="B55" s="756"/>
      <c r="C55" s="494" t="s">
        <v>1900</v>
      </c>
      <c r="D55" s="745"/>
      <c r="E55" s="583"/>
      <c r="F55" s="583"/>
      <c r="G55" s="753"/>
      <c r="H55" s="582"/>
      <c r="I55" s="748"/>
      <c r="J55" s="745"/>
    </row>
    <row r="56" spans="1:10">
      <c r="A56" s="609"/>
      <c r="B56" s="494"/>
      <c r="C56" s="494" t="s">
        <v>1901</v>
      </c>
      <c r="D56" s="745"/>
      <c r="E56" s="583"/>
      <c r="F56" s="756"/>
      <c r="G56" s="747"/>
      <c r="H56" s="582"/>
      <c r="I56" s="748"/>
      <c r="J56" s="745"/>
    </row>
    <row r="57" spans="1:10">
      <c r="A57" s="609"/>
      <c r="B57" s="756"/>
      <c r="C57" s="494" t="s">
        <v>1902</v>
      </c>
      <c r="D57" s="494"/>
      <c r="E57" s="756"/>
      <c r="F57" s="756"/>
      <c r="G57" s="758"/>
      <c r="H57" s="756"/>
      <c r="I57" s="756"/>
      <c r="J57" s="745"/>
    </row>
    <row r="58" spans="1:10">
      <c r="A58" s="609"/>
      <c r="B58" s="756"/>
      <c r="C58" s="759" t="s">
        <v>1903</v>
      </c>
      <c r="D58" s="494"/>
      <c r="E58" s="756"/>
      <c r="F58" s="756"/>
      <c r="G58" s="758"/>
      <c r="H58" s="756"/>
      <c r="I58" s="756"/>
      <c r="J58" s="745"/>
    </row>
    <row r="59" spans="1:10">
      <c r="A59" s="609"/>
      <c r="B59" s="756"/>
      <c r="C59" s="494" t="s">
        <v>1904</v>
      </c>
      <c r="D59" s="494"/>
      <c r="E59" s="756"/>
      <c r="F59" s="756"/>
      <c r="G59" s="758"/>
      <c r="H59" s="756"/>
      <c r="I59" s="756"/>
      <c r="J59" s="745"/>
    </row>
    <row r="60" spans="1:10">
      <c r="A60" s="609"/>
      <c r="B60" s="756"/>
      <c r="C60" s="494" t="s">
        <v>1905</v>
      </c>
      <c r="D60" s="494"/>
      <c r="E60" s="583"/>
      <c r="F60" s="583"/>
      <c r="G60" s="747"/>
      <c r="H60" s="582"/>
      <c r="I60" s="748"/>
      <c r="J60" s="745"/>
    </row>
    <row r="61" spans="1:10">
      <c r="A61" s="609"/>
      <c r="B61" s="756"/>
      <c r="C61" s="494" t="s">
        <v>1906</v>
      </c>
      <c r="D61" s="494"/>
      <c r="E61" s="583"/>
      <c r="F61" s="583"/>
      <c r="G61" s="747"/>
      <c r="H61" s="582"/>
      <c r="I61" s="748"/>
      <c r="J61" s="745"/>
    </row>
    <row r="62" spans="1:10">
      <c r="A62" s="609"/>
      <c r="B62" s="756"/>
      <c r="C62" s="494" t="s">
        <v>1907</v>
      </c>
      <c r="D62" s="494"/>
      <c r="E62" s="583"/>
      <c r="F62" s="583"/>
      <c r="G62" s="747"/>
      <c r="H62" s="582"/>
      <c r="I62" s="748"/>
      <c r="J62" s="756"/>
    </row>
    <row r="63" spans="1:10">
      <c r="A63" s="609"/>
      <c r="B63" s="756"/>
      <c r="C63" s="494" t="s">
        <v>1908</v>
      </c>
      <c r="D63" s="745"/>
      <c r="E63" s="583"/>
      <c r="F63" s="583"/>
      <c r="G63" s="747"/>
      <c r="H63" s="582"/>
      <c r="I63" s="748"/>
      <c r="J63" s="756"/>
    </row>
    <row r="64" spans="1:10">
      <c r="A64" s="609"/>
      <c r="B64" s="756"/>
      <c r="C64" s="494" t="s">
        <v>430</v>
      </c>
      <c r="D64" s="760"/>
      <c r="E64" s="583"/>
      <c r="F64" s="583"/>
      <c r="G64" s="747"/>
      <c r="H64" s="582"/>
      <c r="I64" s="748"/>
      <c r="J64" s="745"/>
    </row>
    <row r="65" spans="1:10">
      <c r="A65" s="609"/>
      <c r="B65" s="756"/>
      <c r="C65" s="494" t="s">
        <v>1909</v>
      </c>
      <c r="D65" s="760"/>
      <c r="E65" s="583"/>
      <c r="F65" s="583"/>
      <c r="G65" s="747"/>
      <c r="H65" s="582"/>
      <c r="I65" s="748"/>
      <c r="J65" s="745"/>
    </row>
    <row r="66" spans="1:10">
      <c r="A66" s="609"/>
      <c r="B66" s="756"/>
      <c r="C66" s="677" t="s">
        <v>1910</v>
      </c>
      <c r="D66" s="745" t="s">
        <v>1863</v>
      </c>
      <c r="E66" s="746" t="s">
        <v>1857</v>
      </c>
      <c r="F66" s="583" t="s">
        <v>1864</v>
      </c>
      <c r="G66" s="753"/>
      <c r="H66" s="582"/>
      <c r="I66" s="748"/>
      <c r="J66" s="745"/>
    </row>
    <row r="67" spans="1:10">
      <c r="A67" s="609"/>
      <c r="B67" s="756"/>
      <c r="C67" s="677" t="s">
        <v>1911</v>
      </c>
      <c r="D67" s="745" t="s">
        <v>1873</v>
      </c>
      <c r="E67" s="746" t="s">
        <v>1859</v>
      </c>
      <c r="F67" s="494" t="s">
        <v>1867</v>
      </c>
      <c r="G67" s="750">
        <v>2000</v>
      </c>
      <c r="H67" s="582" t="s">
        <v>324</v>
      </c>
      <c r="I67" s="748">
        <v>22647</v>
      </c>
      <c r="J67" s="745" t="s">
        <v>1854</v>
      </c>
    </row>
    <row r="68" spans="1:10">
      <c r="A68" s="609"/>
      <c r="B68" s="756"/>
      <c r="C68" s="494" t="s">
        <v>1912</v>
      </c>
      <c r="D68" s="745" t="s">
        <v>1875</v>
      </c>
      <c r="E68" s="746" t="s">
        <v>1861</v>
      </c>
      <c r="F68" s="583"/>
      <c r="G68" s="751"/>
      <c r="H68" s="582"/>
      <c r="I68" s="748"/>
      <c r="J68" s="745"/>
    </row>
    <row r="69" spans="1:10">
      <c r="A69" s="609"/>
      <c r="B69" s="756"/>
      <c r="C69" s="494" t="s">
        <v>1906</v>
      </c>
      <c r="D69" s="760"/>
      <c r="E69" s="583"/>
      <c r="F69" s="583"/>
      <c r="G69" s="747"/>
      <c r="H69" s="582"/>
      <c r="I69" s="748"/>
      <c r="J69" s="745"/>
    </row>
    <row r="70" spans="1:10">
      <c r="A70" s="609"/>
      <c r="B70" s="756"/>
      <c r="C70" s="494" t="s">
        <v>1907</v>
      </c>
      <c r="D70" s="760"/>
      <c r="E70" s="583"/>
      <c r="F70" s="583"/>
      <c r="G70" s="747"/>
      <c r="H70" s="582"/>
      <c r="I70" s="748"/>
      <c r="J70" s="745"/>
    </row>
    <row r="71" spans="1:10">
      <c r="A71" s="609"/>
      <c r="B71" s="756"/>
      <c r="C71" s="494" t="s">
        <v>1908</v>
      </c>
      <c r="D71" s="760"/>
      <c r="E71" s="583"/>
      <c r="F71" s="583"/>
      <c r="G71" s="747"/>
      <c r="H71" s="582"/>
      <c r="I71" s="748"/>
      <c r="J71" s="745"/>
    </row>
    <row r="72" spans="1:10">
      <c r="A72" s="609"/>
      <c r="B72" s="756"/>
      <c r="C72" s="494" t="s">
        <v>430</v>
      </c>
      <c r="D72" s="760"/>
      <c r="E72" s="583"/>
      <c r="F72" s="583"/>
      <c r="G72" s="747"/>
      <c r="H72" s="582"/>
      <c r="I72" s="748"/>
      <c r="J72" s="745"/>
    </row>
    <row r="73" spans="1:10">
      <c r="A73" s="609"/>
      <c r="B73" s="756"/>
      <c r="C73" s="494" t="s">
        <v>1913</v>
      </c>
      <c r="D73" s="760"/>
      <c r="E73" s="583"/>
      <c r="F73" s="583"/>
      <c r="G73" s="747"/>
      <c r="H73" s="582"/>
      <c r="I73" s="748"/>
      <c r="J73" s="745"/>
    </row>
    <row r="74" spans="1:10">
      <c r="A74" s="609"/>
      <c r="B74" s="756"/>
      <c r="C74" s="494" t="s">
        <v>1914</v>
      </c>
      <c r="D74" s="760"/>
      <c r="E74" s="583"/>
      <c r="F74" s="583"/>
      <c r="G74" s="747"/>
      <c r="H74" s="582"/>
      <c r="I74" s="748"/>
      <c r="J74" s="745"/>
    </row>
    <row r="75" spans="1:10">
      <c r="A75" s="609"/>
      <c r="B75" s="756"/>
      <c r="C75" s="494" t="s">
        <v>1915</v>
      </c>
      <c r="D75" s="760"/>
      <c r="E75" s="583"/>
      <c r="F75" s="583"/>
      <c r="G75" s="747"/>
      <c r="H75" s="582"/>
      <c r="I75" s="748"/>
      <c r="J75" s="745"/>
    </row>
    <row r="76" spans="1:10">
      <c r="A76" s="244"/>
      <c r="B76" s="756"/>
      <c r="C76" s="754" t="s">
        <v>1916</v>
      </c>
      <c r="D76" s="745" t="s">
        <v>1917</v>
      </c>
      <c r="E76" s="583"/>
      <c r="F76" s="583"/>
      <c r="G76" s="747"/>
      <c r="H76" s="582"/>
      <c r="I76" s="748"/>
      <c r="J76" s="745" t="s">
        <v>1863</v>
      </c>
    </row>
    <row r="77" spans="1:10">
      <c r="A77" s="244"/>
      <c r="B77" s="756"/>
      <c r="C77" s="494" t="s">
        <v>1918</v>
      </c>
      <c r="D77" s="745"/>
      <c r="E77" s="583"/>
      <c r="F77" s="583"/>
      <c r="G77" s="747"/>
      <c r="H77" s="582"/>
      <c r="I77" s="748"/>
      <c r="J77" s="745"/>
    </row>
    <row r="78" spans="1:10">
      <c r="A78" s="244"/>
      <c r="B78" s="756"/>
      <c r="C78" s="754" t="s">
        <v>1919</v>
      </c>
      <c r="D78" s="745"/>
      <c r="E78" s="583"/>
      <c r="F78" s="583"/>
      <c r="G78" s="757"/>
      <c r="H78" s="582"/>
      <c r="I78" s="748"/>
      <c r="J78" s="745"/>
    </row>
    <row r="79" spans="1:10">
      <c r="A79" s="244"/>
      <c r="B79" s="756"/>
      <c r="C79" s="494" t="s">
        <v>1920</v>
      </c>
      <c r="D79" s="745" t="s">
        <v>1921</v>
      </c>
      <c r="E79" s="745" t="s">
        <v>1921</v>
      </c>
      <c r="F79" s="583" t="s">
        <v>1864</v>
      </c>
      <c r="G79" s="747">
        <v>10000</v>
      </c>
      <c r="H79" s="582" t="s">
        <v>324</v>
      </c>
      <c r="I79" s="748" t="s">
        <v>1922</v>
      </c>
      <c r="J79" s="745" t="s">
        <v>1863</v>
      </c>
    </row>
    <row r="80" spans="1:10">
      <c r="A80" s="244"/>
      <c r="B80" s="756"/>
      <c r="C80" s="494" t="s">
        <v>1923</v>
      </c>
      <c r="D80" s="745" t="s">
        <v>1924</v>
      </c>
      <c r="E80" s="583"/>
      <c r="F80" s="583" t="s">
        <v>1925</v>
      </c>
      <c r="G80" s="753"/>
      <c r="H80" s="582"/>
      <c r="I80" s="748"/>
      <c r="J80" s="745" t="s">
        <v>1926</v>
      </c>
    </row>
    <row r="81" spans="1:10">
      <c r="A81" s="244"/>
      <c r="B81" s="756"/>
      <c r="C81" s="494" t="s">
        <v>1927</v>
      </c>
      <c r="D81" s="745" t="s">
        <v>1863</v>
      </c>
      <c r="E81" s="583"/>
      <c r="F81" s="583"/>
      <c r="G81" s="753"/>
      <c r="H81" s="582"/>
      <c r="I81" s="748" t="s">
        <v>895</v>
      </c>
      <c r="J81" s="745" t="s">
        <v>1863</v>
      </c>
    </row>
    <row r="82" spans="1:10">
      <c r="A82" s="244"/>
      <c r="B82" s="756"/>
      <c r="C82" s="494" t="s">
        <v>1928</v>
      </c>
      <c r="D82" s="745" t="s">
        <v>1873</v>
      </c>
      <c r="E82" s="583"/>
      <c r="F82" s="583"/>
      <c r="G82" s="753"/>
      <c r="H82" s="582"/>
      <c r="I82" s="748"/>
      <c r="J82" s="745"/>
    </row>
    <row r="83" spans="1:10">
      <c r="A83" s="244"/>
      <c r="B83" s="756"/>
      <c r="C83" s="494"/>
      <c r="D83" s="745" t="s">
        <v>1875</v>
      </c>
      <c r="E83" s="583"/>
      <c r="F83" s="583"/>
      <c r="G83" s="747"/>
      <c r="H83" s="582"/>
      <c r="I83" s="748"/>
      <c r="J83" s="745"/>
    </row>
    <row r="84" spans="1:10">
      <c r="A84" s="244"/>
      <c r="B84" s="843"/>
      <c r="C84" s="609" t="s">
        <v>2401</v>
      </c>
      <c r="D84" s="842" t="s">
        <v>1921</v>
      </c>
      <c r="E84" s="842" t="s">
        <v>1921</v>
      </c>
      <c r="F84" s="844" t="s">
        <v>2402</v>
      </c>
      <c r="G84" s="845">
        <v>18000</v>
      </c>
      <c r="H84" s="548" t="s">
        <v>324</v>
      </c>
      <c r="I84" s="846"/>
      <c r="J84" s="842"/>
    </row>
    <row r="85" spans="1:10">
      <c r="A85" s="244"/>
      <c r="B85" s="843"/>
      <c r="C85" s="609" t="s">
        <v>2403</v>
      </c>
      <c r="D85" s="842"/>
      <c r="E85" s="844"/>
      <c r="F85" s="844" t="s">
        <v>2404</v>
      </c>
      <c r="G85" s="845"/>
      <c r="H85" s="548"/>
      <c r="I85" s="846"/>
      <c r="J85" s="842"/>
    </row>
    <row r="86" spans="1:10">
      <c r="A86" s="244"/>
      <c r="B86" s="843"/>
      <c r="C86" s="609" t="s">
        <v>2405</v>
      </c>
      <c r="D86" s="842"/>
      <c r="E86" s="844"/>
      <c r="F86" s="844" t="s">
        <v>2406</v>
      </c>
      <c r="G86" s="845"/>
      <c r="H86" s="548"/>
      <c r="I86" s="846"/>
      <c r="J86" s="842"/>
    </row>
    <row r="87" spans="1:10">
      <c r="A87" s="245"/>
      <c r="B87" s="847"/>
      <c r="C87" s="848"/>
      <c r="D87" s="849"/>
      <c r="E87" s="850"/>
      <c r="F87" s="850" t="s">
        <v>2407</v>
      </c>
      <c r="G87" s="851"/>
      <c r="H87" s="852"/>
      <c r="I87" s="853"/>
      <c r="J87" s="849"/>
    </row>
    <row r="88" spans="1:10">
      <c r="A88" s="402"/>
      <c r="B88" s="403"/>
      <c r="C88" s="404" t="s">
        <v>322</v>
      </c>
      <c r="D88" s="405"/>
      <c r="E88" s="406"/>
      <c r="F88" s="406"/>
      <c r="G88" s="407">
        <f>SUM(G17:G87)</f>
        <v>34000</v>
      </c>
      <c r="H88" s="299" t="s">
        <v>324</v>
      </c>
      <c r="I88" s="408"/>
      <c r="J88" s="409"/>
    </row>
  </sheetData>
  <mergeCells count="3">
    <mergeCell ref="A2:J2"/>
    <mergeCell ref="G14:H14"/>
    <mergeCell ref="A1:J1"/>
  </mergeCells>
  <pageMargins left="0.70866141732283472" right="0.2" top="0.22" bottom="0.28000000000000003" header="0.2" footer="0.2"/>
  <pageSetup paperSize="9" orientation="landscape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9"/>
  <sheetViews>
    <sheetView topLeftCell="C58" workbookViewId="0">
      <selection activeCell="C74" sqref="C74"/>
    </sheetView>
  </sheetViews>
  <sheetFormatPr defaultColWidth="8.875" defaultRowHeight="19.899999999999999" customHeight="1"/>
  <cols>
    <col min="1" max="1" width="5.125" style="735" customWidth="1"/>
    <col min="2" max="2" width="8.875" style="735"/>
    <col min="3" max="3" width="47.875" style="735" customWidth="1"/>
    <col min="4" max="4" width="14.5" style="735" customWidth="1"/>
    <col min="5" max="5" width="10.625" style="735" customWidth="1"/>
    <col min="6" max="6" width="16.375" style="735" customWidth="1"/>
    <col min="7" max="7" width="7" style="735" customWidth="1"/>
    <col min="8" max="8" width="7.125" style="735" customWidth="1"/>
    <col min="9" max="9" width="7.875" style="735" customWidth="1"/>
    <col min="10" max="10" width="9.5" style="735" customWidth="1"/>
    <col min="11" max="16384" width="8.875" style="735"/>
  </cols>
  <sheetData>
    <row r="1" spans="1:10" ht="19.899999999999999" customHeight="1">
      <c r="A1" s="970" t="s">
        <v>340</v>
      </c>
      <c r="B1" s="970"/>
      <c r="C1" s="970"/>
      <c r="D1" s="970"/>
      <c r="E1" s="970"/>
      <c r="F1" s="970"/>
      <c r="G1" s="970"/>
      <c r="H1" s="970"/>
      <c r="I1" s="970"/>
      <c r="J1" s="970"/>
    </row>
    <row r="2" spans="1:10" ht="19.899999999999999" customHeight="1">
      <c r="A2" s="970" t="s">
        <v>1998</v>
      </c>
      <c r="B2" s="970"/>
      <c r="C2" s="970"/>
      <c r="D2" s="970"/>
      <c r="E2" s="970"/>
      <c r="F2" s="970"/>
      <c r="G2" s="970"/>
      <c r="H2" s="970"/>
      <c r="I2" s="970"/>
      <c r="J2" s="970"/>
    </row>
    <row r="3" spans="1:10" ht="19.899999999999999" customHeight="1">
      <c r="A3" s="423" t="s">
        <v>1999</v>
      </c>
      <c r="B3" s="423"/>
      <c r="C3" s="424"/>
      <c r="D3" s="422"/>
      <c r="E3" s="422"/>
      <c r="F3" s="422"/>
      <c r="G3" s="425"/>
      <c r="H3" s="422"/>
      <c r="I3" s="422"/>
      <c r="J3" s="422"/>
    </row>
    <row r="4" spans="1:10" ht="19.899999999999999" customHeight="1">
      <c r="A4" s="423" t="s">
        <v>2000</v>
      </c>
      <c r="B4" s="423"/>
      <c r="C4" s="424"/>
      <c r="D4" s="422"/>
      <c r="E4" s="422"/>
      <c r="F4" s="422"/>
      <c r="G4" s="425"/>
      <c r="H4" s="422"/>
      <c r="I4" s="422"/>
      <c r="J4" s="422"/>
    </row>
    <row r="5" spans="1:10" ht="19.899999999999999" customHeight="1">
      <c r="A5" s="423" t="s">
        <v>319</v>
      </c>
      <c r="B5" s="423"/>
      <c r="C5" s="424"/>
      <c r="D5" s="422"/>
      <c r="E5" s="422"/>
      <c r="F5" s="422"/>
      <c r="G5" s="425"/>
      <c r="H5" s="422"/>
      <c r="I5" s="422"/>
      <c r="J5" s="422"/>
    </row>
    <row r="6" spans="1:10" ht="19.899999999999999" customHeight="1">
      <c r="A6" s="423"/>
      <c r="B6" s="422" t="s">
        <v>2001</v>
      </c>
      <c r="C6" s="424"/>
      <c r="D6" s="422"/>
      <c r="E6" s="422"/>
      <c r="F6" s="422"/>
      <c r="G6" s="425"/>
      <c r="H6" s="422"/>
      <c r="I6" s="422"/>
      <c r="J6" s="422"/>
    </row>
    <row r="7" spans="1:10" ht="19.899999999999999" customHeight="1">
      <c r="A7" s="423" t="s">
        <v>2002</v>
      </c>
      <c r="B7" s="423"/>
      <c r="C7" s="424"/>
      <c r="D7" s="422"/>
      <c r="E7" s="422"/>
      <c r="F7" s="422"/>
      <c r="G7" s="425"/>
      <c r="H7" s="422"/>
      <c r="I7" s="422"/>
      <c r="J7" s="422"/>
    </row>
    <row r="8" spans="1:10" ht="19.899999999999999" customHeight="1">
      <c r="A8" s="422"/>
      <c r="B8" s="426" t="s">
        <v>2003</v>
      </c>
      <c r="C8" s="424"/>
      <c r="D8" s="422"/>
      <c r="E8" s="422"/>
      <c r="F8" s="422"/>
      <c r="G8" s="425"/>
      <c r="H8" s="422"/>
      <c r="I8" s="422"/>
      <c r="J8" s="422"/>
    </row>
    <row r="9" spans="1:10" ht="19.899999999999999" customHeight="1">
      <c r="A9" s="422"/>
      <c r="B9" s="426" t="s">
        <v>2004</v>
      </c>
      <c r="C9" s="424"/>
      <c r="D9" s="422"/>
      <c r="E9" s="422"/>
      <c r="F9" s="422"/>
      <c r="G9" s="425"/>
      <c r="H9" s="422"/>
      <c r="I9" s="422"/>
      <c r="J9" s="422"/>
    </row>
    <row r="10" spans="1:10" ht="19.899999999999999" customHeight="1">
      <c r="A10" s="422"/>
      <c r="B10" s="426" t="s">
        <v>2005</v>
      </c>
      <c r="C10" s="424"/>
      <c r="D10" s="422"/>
      <c r="E10" s="422"/>
      <c r="F10" s="422"/>
      <c r="G10" s="425"/>
      <c r="H10" s="422"/>
      <c r="I10" s="422"/>
      <c r="J10" s="422"/>
    </row>
    <row r="11" spans="1:10" ht="19.899999999999999" customHeight="1">
      <c r="A11" s="422"/>
      <c r="B11" s="426" t="s">
        <v>2006</v>
      </c>
      <c r="C11" s="424"/>
      <c r="D11" s="422"/>
      <c r="E11" s="422"/>
      <c r="F11" s="422"/>
      <c r="G11" s="425"/>
      <c r="H11" s="422"/>
      <c r="I11" s="422"/>
      <c r="J11" s="422"/>
    </row>
    <row r="12" spans="1:10" ht="19.899999999999999" customHeight="1">
      <c r="A12" s="422"/>
      <c r="B12" s="422" t="s">
        <v>2007</v>
      </c>
      <c r="C12" s="424"/>
      <c r="D12" s="422"/>
      <c r="E12" s="422"/>
      <c r="F12" s="422"/>
      <c r="G12" s="425"/>
      <c r="H12" s="422"/>
      <c r="I12" s="422"/>
      <c r="J12" s="422"/>
    </row>
    <row r="13" spans="1:10" ht="19.899999999999999" customHeight="1">
      <c r="A13" s="968" t="s">
        <v>0</v>
      </c>
      <c r="B13" s="968" t="s">
        <v>327</v>
      </c>
      <c r="C13" s="968" t="s">
        <v>466</v>
      </c>
      <c r="D13" s="968" t="s">
        <v>467</v>
      </c>
      <c r="E13" s="968" t="s">
        <v>321</v>
      </c>
      <c r="F13" s="968" t="s">
        <v>2</v>
      </c>
      <c r="G13" s="971" t="s">
        <v>3</v>
      </c>
      <c r="H13" s="972"/>
      <c r="I13" s="968" t="s">
        <v>6</v>
      </c>
      <c r="J13" s="968" t="s">
        <v>7</v>
      </c>
    </row>
    <row r="14" spans="1:10" ht="30.6" customHeight="1">
      <c r="A14" s="969"/>
      <c r="B14" s="969"/>
      <c r="C14" s="969"/>
      <c r="D14" s="969"/>
      <c r="E14" s="969"/>
      <c r="F14" s="969"/>
      <c r="G14" s="427" t="s">
        <v>4</v>
      </c>
      <c r="H14" s="428" t="s">
        <v>5</v>
      </c>
      <c r="I14" s="969"/>
      <c r="J14" s="969"/>
    </row>
    <row r="15" spans="1:10" ht="19.899999999999999" customHeight="1">
      <c r="A15" s="429"/>
      <c r="B15" s="769" t="s">
        <v>2139</v>
      </c>
      <c r="C15" s="429"/>
      <c r="D15" s="429"/>
      <c r="E15" s="429"/>
      <c r="F15" s="429"/>
      <c r="G15" s="430"/>
      <c r="H15" s="429"/>
      <c r="I15" s="429"/>
      <c r="J15" s="429"/>
    </row>
    <row r="16" spans="1:10" ht="19.899999999999999" customHeight="1">
      <c r="A16" s="431"/>
      <c r="B16" s="451"/>
      <c r="C16" s="770" t="s">
        <v>2008</v>
      </c>
      <c r="D16" s="431"/>
      <c r="E16" s="431"/>
      <c r="F16" s="854"/>
      <c r="G16" s="435"/>
      <c r="H16" s="431"/>
      <c r="I16" s="431"/>
      <c r="J16" s="431"/>
    </row>
    <row r="17" spans="1:13" ht="19.899999999999999" customHeight="1">
      <c r="A17" s="431"/>
      <c r="B17" s="451"/>
      <c r="C17" s="770" t="s">
        <v>2159</v>
      </c>
      <c r="D17" s="431"/>
      <c r="E17" s="431"/>
      <c r="F17" s="854"/>
      <c r="G17" s="435"/>
      <c r="H17" s="431"/>
      <c r="I17" s="431"/>
      <c r="J17" s="431"/>
    </row>
    <row r="18" spans="1:13" ht="19.899999999999999" customHeight="1">
      <c r="A18" s="431"/>
      <c r="B18" s="431"/>
      <c r="C18" s="438" t="s">
        <v>2148</v>
      </c>
      <c r="D18" s="433" t="s">
        <v>2010</v>
      </c>
      <c r="E18" s="433" t="s">
        <v>838</v>
      </c>
      <c r="F18" s="439" t="s">
        <v>2009</v>
      </c>
      <c r="G18" s="435"/>
      <c r="H18" s="431"/>
      <c r="I18" s="470">
        <v>22555</v>
      </c>
      <c r="J18" s="580" t="s">
        <v>932</v>
      </c>
    </row>
    <row r="19" spans="1:13" ht="19.899999999999999" customHeight="1">
      <c r="A19" s="431"/>
      <c r="B19" s="431"/>
      <c r="C19" s="244" t="s">
        <v>2149</v>
      </c>
      <c r="D19" s="433" t="s">
        <v>2013</v>
      </c>
      <c r="E19" s="431"/>
      <c r="F19" s="434" t="s">
        <v>2012</v>
      </c>
      <c r="G19" s="435"/>
      <c r="H19" s="431"/>
      <c r="I19" s="431"/>
      <c r="J19" s="431"/>
    </row>
    <row r="20" spans="1:13" ht="19.899999999999999" customHeight="1">
      <c r="A20" s="431"/>
      <c r="B20" s="431"/>
      <c r="C20" s="434" t="s">
        <v>2150</v>
      </c>
      <c r="D20" s="433"/>
      <c r="E20" s="431"/>
      <c r="F20" s="434" t="s">
        <v>2014</v>
      </c>
      <c r="G20" s="435"/>
      <c r="H20" s="431"/>
      <c r="I20" s="431"/>
      <c r="J20" s="431"/>
    </row>
    <row r="21" spans="1:13" ht="19.899999999999999" customHeight="1">
      <c r="A21" s="431"/>
      <c r="B21" s="431"/>
      <c r="C21" s="436" t="s">
        <v>2151</v>
      </c>
      <c r="D21" s="433" t="s">
        <v>2166</v>
      </c>
      <c r="E21" s="431"/>
      <c r="F21" s="434" t="s">
        <v>2015</v>
      </c>
      <c r="G21" s="435"/>
      <c r="H21" s="431"/>
      <c r="I21" s="431"/>
      <c r="J21" s="431"/>
    </row>
    <row r="22" spans="1:13" ht="19.899999999999999" customHeight="1">
      <c r="A22" s="431"/>
      <c r="B22" s="431"/>
      <c r="C22" s="436" t="s">
        <v>2152</v>
      </c>
      <c r="D22" s="431"/>
      <c r="E22" s="431"/>
      <c r="F22" s="434" t="s">
        <v>2016</v>
      </c>
      <c r="G22" s="435"/>
      <c r="H22" s="431"/>
      <c r="I22" s="431"/>
      <c r="J22" s="431"/>
      <c r="L22" s="812"/>
      <c r="M22" s="812"/>
    </row>
    <row r="23" spans="1:13" ht="19.899999999999999" customHeight="1">
      <c r="A23" s="431"/>
      <c r="B23" s="431"/>
      <c r="C23" s="437" t="s">
        <v>2154</v>
      </c>
      <c r="D23" s="431" t="s">
        <v>2146</v>
      </c>
      <c r="E23" s="431"/>
      <c r="F23" s="434" t="s">
        <v>2017</v>
      </c>
      <c r="G23" s="435"/>
      <c r="H23" s="431"/>
      <c r="I23" s="431"/>
      <c r="J23" s="431"/>
      <c r="L23" s="812"/>
      <c r="M23" s="812"/>
    </row>
    <row r="24" spans="1:13" ht="19.899999999999999" customHeight="1">
      <c r="A24" s="431"/>
      <c r="B24" s="431"/>
      <c r="C24" s="244" t="s">
        <v>2155</v>
      </c>
      <c r="D24" s="431"/>
      <c r="E24" s="431"/>
      <c r="F24" s="434" t="s">
        <v>2018</v>
      </c>
      <c r="G24" s="435"/>
      <c r="H24" s="431"/>
      <c r="I24" s="431"/>
      <c r="J24" s="431"/>
      <c r="L24" s="812"/>
      <c r="M24" s="812"/>
    </row>
    <row r="25" spans="1:13" ht="19.899999999999999" customHeight="1">
      <c r="A25" s="431"/>
      <c r="B25" s="431"/>
      <c r="C25" s="244" t="s">
        <v>2158</v>
      </c>
      <c r="D25" s="431" t="s">
        <v>2146</v>
      </c>
      <c r="E25" s="431"/>
      <c r="F25" s="436" t="s">
        <v>2176</v>
      </c>
      <c r="G25" s="435"/>
      <c r="H25" s="431"/>
      <c r="I25" s="431"/>
      <c r="J25" s="431"/>
      <c r="L25" s="813"/>
      <c r="M25" s="812"/>
    </row>
    <row r="26" spans="1:13" s="227" customFormat="1" ht="43.5">
      <c r="A26" s="855"/>
      <c r="B26" s="855"/>
      <c r="C26" s="856" t="s">
        <v>2206</v>
      </c>
      <c r="D26" s="781"/>
      <c r="E26" s="781"/>
      <c r="F26" s="436" t="s">
        <v>2174</v>
      </c>
      <c r="G26" s="781"/>
      <c r="H26" s="781"/>
      <c r="I26" s="780"/>
      <c r="J26" s="780"/>
      <c r="L26" s="142"/>
      <c r="M26" s="142"/>
    </row>
    <row r="27" spans="1:13" s="227" customFormat="1" ht="43.5">
      <c r="A27" s="855"/>
      <c r="B27" s="855"/>
      <c r="C27" s="856" t="s">
        <v>2207</v>
      </c>
      <c r="D27" s="781"/>
      <c r="E27" s="781"/>
      <c r="F27" s="436" t="s">
        <v>2175</v>
      </c>
      <c r="G27" s="781"/>
      <c r="H27" s="781"/>
      <c r="I27" s="780"/>
      <c r="J27" s="780"/>
      <c r="L27" s="142"/>
      <c r="M27" s="142"/>
    </row>
    <row r="28" spans="1:13" ht="19.899999999999999" customHeight="1">
      <c r="A28" s="431"/>
      <c r="B28" s="431"/>
      <c r="C28" s="432" t="s">
        <v>2156</v>
      </c>
      <c r="D28" s="431" t="s">
        <v>2146</v>
      </c>
      <c r="E28" s="431"/>
      <c r="F28" s="431"/>
      <c r="G28" s="440" t="s">
        <v>2252</v>
      </c>
      <c r="H28" s="441"/>
      <c r="I28" s="442" t="s">
        <v>2019</v>
      </c>
      <c r="J28" s="580" t="s">
        <v>932</v>
      </c>
      <c r="L28" s="813"/>
      <c r="M28" s="812"/>
    </row>
    <row r="29" spans="1:13" ht="19.899999999999999" customHeight="1">
      <c r="A29" s="431"/>
      <c r="B29" s="431"/>
      <c r="C29" s="434" t="s">
        <v>2157</v>
      </c>
      <c r="D29" s="431" t="s">
        <v>2146</v>
      </c>
      <c r="E29" s="431"/>
      <c r="F29" s="431"/>
      <c r="G29" s="443"/>
      <c r="H29" s="434"/>
      <c r="I29" s="444" t="s">
        <v>980</v>
      </c>
      <c r="J29" s="431"/>
    </row>
    <row r="30" spans="1:13" ht="19.899999999999999" customHeight="1">
      <c r="A30" s="431"/>
      <c r="B30" s="431"/>
      <c r="C30" s="434" t="s">
        <v>2153</v>
      </c>
      <c r="D30" s="431"/>
      <c r="E30" s="431"/>
      <c r="F30" s="431"/>
      <c r="G30" s="445"/>
      <c r="H30" s="434"/>
      <c r="I30" s="444" t="s">
        <v>894</v>
      </c>
      <c r="J30" s="431"/>
    </row>
    <row r="31" spans="1:13" ht="19.899999999999999" customHeight="1">
      <c r="A31" s="431"/>
      <c r="B31" s="431"/>
      <c r="C31" s="434" t="s">
        <v>2167</v>
      </c>
      <c r="D31" s="433" t="s">
        <v>2166</v>
      </c>
      <c r="E31" s="431"/>
      <c r="F31" s="431"/>
      <c r="G31" s="435"/>
      <c r="H31" s="431"/>
      <c r="I31" s="431"/>
      <c r="J31" s="431"/>
    </row>
    <row r="32" spans="1:13" ht="23.25" customHeight="1">
      <c r="A32" s="431"/>
      <c r="B32" s="431"/>
      <c r="C32" s="436" t="s">
        <v>2168</v>
      </c>
      <c r="D32" s="431"/>
      <c r="E32" s="431"/>
      <c r="F32" s="431"/>
      <c r="G32" s="435"/>
      <c r="H32" s="431"/>
      <c r="I32" s="431"/>
      <c r="J32" s="431"/>
    </row>
    <row r="33" spans="1:13" ht="25.5" customHeight="1">
      <c r="A33" s="431"/>
      <c r="B33" s="431"/>
      <c r="C33" s="436" t="s">
        <v>2250</v>
      </c>
      <c r="D33" s="431" t="s">
        <v>2147</v>
      </c>
      <c r="E33" s="431"/>
      <c r="F33" s="431"/>
      <c r="G33" s="435"/>
      <c r="H33" s="431"/>
      <c r="I33" s="431"/>
      <c r="J33" s="580" t="s">
        <v>932</v>
      </c>
      <c r="M33" s="735" t="s">
        <v>2251</v>
      </c>
    </row>
    <row r="34" spans="1:13" s="227" customFormat="1" ht="21.75">
      <c r="A34" s="781"/>
      <c r="B34" s="855"/>
      <c r="C34" s="244" t="s">
        <v>2240</v>
      </c>
      <c r="D34" s="781"/>
      <c r="E34" s="781"/>
      <c r="F34" s="785"/>
      <c r="G34" s="781"/>
      <c r="H34" s="781"/>
      <c r="I34" s="780"/>
      <c r="J34" s="780"/>
    </row>
    <row r="35" spans="1:13" s="227" customFormat="1" ht="21.75">
      <c r="A35" s="781"/>
      <c r="B35" s="855"/>
      <c r="C35" s="669" t="s">
        <v>2241</v>
      </c>
      <c r="D35" s="781"/>
      <c r="E35" s="781"/>
      <c r="F35" s="785"/>
      <c r="G35" s="781"/>
      <c r="H35" s="781"/>
      <c r="I35" s="780"/>
      <c r="J35" s="780"/>
    </row>
    <row r="36" spans="1:13" s="227" customFormat="1" ht="21.75">
      <c r="A36" s="781"/>
      <c r="B36" s="855"/>
      <c r="C36" s="669" t="s">
        <v>2242</v>
      </c>
      <c r="D36" s="781"/>
      <c r="E36" s="781"/>
      <c r="F36" s="785"/>
      <c r="G36" s="781"/>
      <c r="H36" s="781"/>
      <c r="I36" s="780"/>
      <c r="J36" s="780"/>
    </row>
    <row r="37" spans="1:13" s="227" customFormat="1" ht="21.75">
      <c r="A37" s="781"/>
      <c r="B37" s="855"/>
      <c r="C37" s="669" t="s">
        <v>2243</v>
      </c>
      <c r="D37" s="781"/>
      <c r="E37" s="781"/>
      <c r="F37" s="785"/>
      <c r="G37" s="781"/>
      <c r="H37" s="781"/>
      <c r="I37" s="780"/>
      <c r="J37" s="780"/>
    </row>
    <row r="38" spans="1:13" s="227" customFormat="1" ht="21.75">
      <c r="A38" s="781"/>
      <c r="B38" s="855"/>
      <c r="C38" s="857" t="s">
        <v>2205</v>
      </c>
      <c r="D38" s="781"/>
      <c r="E38" s="781"/>
      <c r="F38" s="785"/>
      <c r="G38" s="781"/>
      <c r="H38" s="781"/>
      <c r="I38" s="780"/>
      <c r="J38" s="780"/>
    </row>
    <row r="39" spans="1:13" s="227" customFormat="1" ht="21.75">
      <c r="A39" s="781"/>
      <c r="B39" s="855"/>
      <c r="C39" s="858" t="s">
        <v>2244</v>
      </c>
      <c r="D39" s="781"/>
      <c r="E39" s="781"/>
      <c r="F39" s="785"/>
      <c r="G39" s="781"/>
      <c r="H39" s="781"/>
      <c r="I39" s="780"/>
      <c r="J39" s="780"/>
    </row>
    <row r="40" spans="1:13" s="227" customFormat="1" ht="21.75">
      <c r="A40" s="781"/>
      <c r="B40" s="855"/>
      <c r="C40" s="858" t="s">
        <v>2245</v>
      </c>
      <c r="D40" s="781"/>
      <c r="E40" s="781"/>
      <c r="F40" s="785"/>
      <c r="G40" s="781"/>
      <c r="H40" s="781"/>
      <c r="I40" s="780"/>
      <c r="J40" s="780"/>
    </row>
    <row r="41" spans="1:13" s="227" customFormat="1" ht="43.5">
      <c r="A41" s="781"/>
      <c r="B41" s="855"/>
      <c r="C41" s="856" t="s">
        <v>2246</v>
      </c>
      <c r="D41" s="781"/>
      <c r="E41" s="781"/>
      <c r="F41" s="785"/>
      <c r="G41" s="781"/>
      <c r="H41" s="781"/>
      <c r="I41" s="780"/>
      <c r="J41" s="780"/>
    </row>
    <row r="42" spans="1:13" s="227" customFormat="1" ht="65.25">
      <c r="A42" s="781"/>
      <c r="B42" s="855"/>
      <c r="C42" s="856" t="s">
        <v>2248</v>
      </c>
      <c r="D42" s="781"/>
      <c r="E42" s="781"/>
      <c r="F42" s="785"/>
      <c r="G42" s="781"/>
      <c r="H42" s="781"/>
      <c r="I42" s="780"/>
      <c r="J42" s="780"/>
    </row>
    <row r="43" spans="1:13" s="227" customFormat="1" ht="43.5">
      <c r="A43" s="781"/>
      <c r="B43" s="855"/>
      <c r="C43" s="856" t="s">
        <v>2249</v>
      </c>
      <c r="D43" s="781"/>
      <c r="E43" s="781"/>
      <c r="F43" s="785"/>
      <c r="G43" s="781"/>
      <c r="H43" s="781"/>
      <c r="I43" s="780"/>
      <c r="J43" s="780"/>
    </row>
    <row r="44" spans="1:13" s="227" customFormat="1" ht="43.5">
      <c r="A44" s="781"/>
      <c r="B44" s="855"/>
      <c r="C44" s="856" t="s">
        <v>2247</v>
      </c>
      <c r="D44" s="781"/>
      <c r="E44" s="781"/>
      <c r="F44" s="785"/>
      <c r="G44" s="781"/>
      <c r="H44" s="781"/>
      <c r="I44" s="780"/>
      <c r="J44" s="780"/>
    </row>
    <row r="45" spans="1:13" ht="19.899999999999999" customHeight="1">
      <c r="A45" s="431"/>
      <c r="B45" s="431"/>
      <c r="C45" s="808" t="s">
        <v>2160</v>
      </c>
      <c r="D45" s="431"/>
      <c r="E45" s="431"/>
      <c r="F45" s="431"/>
      <c r="G45" s="435"/>
      <c r="H45" s="431"/>
      <c r="I45" s="431"/>
      <c r="J45" s="431"/>
    </row>
    <row r="46" spans="1:13" ht="19.899999999999999" customHeight="1">
      <c r="A46" s="431"/>
      <c r="B46" s="431"/>
      <c r="C46" s="244" t="s">
        <v>2182</v>
      </c>
      <c r="D46" s="431" t="s">
        <v>2147</v>
      </c>
      <c r="E46" s="431"/>
      <c r="F46" s="436" t="s">
        <v>2169</v>
      </c>
      <c r="G46" s="435"/>
      <c r="H46" s="431"/>
      <c r="I46" s="431"/>
      <c r="J46" s="580" t="s">
        <v>932</v>
      </c>
    </row>
    <row r="47" spans="1:13" ht="19.899999999999999" customHeight="1">
      <c r="A47" s="431"/>
      <c r="B47" s="431"/>
      <c r="C47" s="244" t="s">
        <v>2161</v>
      </c>
      <c r="D47" s="431"/>
      <c r="E47" s="431"/>
      <c r="F47" s="436" t="s">
        <v>2170</v>
      </c>
      <c r="G47" s="435"/>
      <c r="H47" s="431"/>
      <c r="I47" s="431"/>
      <c r="J47" s="431"/>
    </row>
    <row r="48" spans="1:13" ht="19.899999999999999" customHeight="1">
      <c r="A48" s="431"/>
      <c r="B48" s="431"/>
      <c r="C48" s="438" t="s">
        <v>2183</v>
      </c>
      <c r="D48" s="431"/>
      <c r="E48" s="431"/>
      <c r="F48" s="859" t="s">
        <v>2171</v>
      </c>
      <c r="G48" s="435"/>
      <c r="H48" s="431"/>
      <c r="I48" s="431"/>
      <c r="J48" s="431"/>
    </row>
    <row r="49" spans="1:10" ht="19.899999999999999" customHeight="1">
      <c r="A49" s="431"/>
      <c r="B49" s="431"/>
      <c r="C49" s="438" t="s">
        <v>2184</v>
      </c>
      <c r="D49" s="431"/>
      <c r="E49" s="431"/>
      <c r="F49" s="436" t="s">
        <v>2172</v>
      </c>
      <c r="G49" s="435"/>
      <c r="H49" s="431"/>
      <c r="I49" s="431"/>
      <c r="J49" s="431"/>
    </row>
    <row r="50" spans="1:10" ht="19.899999999999999" customHeight="1">
      <c r="A50" s="431"/>
      <c r="B50" s="431"/>
      <c r="C50" s="438" t="s">
        <v>2185</v>
      </c>
      <c r="D50" s="431"/>
      <c r="E50" s="431"/>
      <c r="F50" s="436" t="s">
        <v>2173</v>
      </c>
      <c r="G50" s="435"/>
      <c r="H50" s="431"/>
      <c r="I50" s="431"/>
      <c r="J50" s="431"/>
    </row>
    <row r="51" spans="1:10" ht="19.899999999999999" customHeight="1">
      <c r="A51" s="431"/>
      <c r="B51" s="431"/>
      <c r="C51" s="438" t="s">
        <v>2162</v>
      </c>
      <c r="D51" s="431"/>
      <c r="E51" s="431"/>
      <c r="F51" s="431"/>
      <c r="G51" s="435"/>
      <c r="H51" s="431"/>
      <c r="I51" s="431"/>
      <c r="J51" s="431"/>
    </row>
    <row r="52" spans="1:10" ht="19.899999999999999" customHeight="1">
      <c r="A52" s="431"/>
      <c r="B52" s="431"/>
      <c r="C52" s="860" t="s">
        <v>2163</v>
      </c>
      <c r="D52" s="431"/>
      <c r="E52" s="431"/>
      <c r="F52" s="431"/>
      <c r="G52" s="435"/>
      <c r="H52" s="431"/>
      <c r="I52" s="431"/>
      <c r="J52" s="431"/>
    </row>
    <row r="53" spans="1:10" ht="19.899999999999999" customHeight="1">
      <c r="A53" s="431"/>
      <c r="B53" s="431"/>
      <c r="C53" s="438" t="s">
        <v>2186</v>
      </c>
      <c r="D53" s="431" t="s">
        <v>2147</v>
      </c>
      <c r="E53" s="854"/>
      <c r="F53" s="436" t="s">
        <v>2177</v>
      </c>
      <c r="G53" s="435"/>
      <c r="H53" s="431"/>
      <c r="I53" s="431"/>
      <c r="J53" s="580" t="s">
        <v>932</v>
      </c>
    </row>
    <row r="54" spans="1:10" ht="19.899999999999999" customHeight="1">
      <c r="A54" s="431"/>
      <c r="B54" s="431"/>
      <c r="C54" s="438" t="s">
        <v>2164</v>
      </c>
      <c r="D54" s="431"/>
      <c r="E54" s="431"/>
      <c r="F54" s="436" t="s">
        <v>2178</v>
      </c>
      <c r="G54" s="435"/>
      <c r="H54" s="431"/>
      <c r="I54" s="431"/>
      <c r="J54" s="431"/>
    </row>
    <row r="55" spans="1:10" ht="19.899999999999999" customHeight="1">
      <c r="A55" s="431"/>
      <c r="B55" s="431"/>
      <c r="C55" s="438" t="s">
        <v>2187</v>
      </c>
      <c r="D55" s="431"/>
      <c r="E55" s="431"/>
      <c r="F55" s="431"/>
      <c r="G55" s="435"/>
      <c r="H55" s="431"/>
      <c r="I55" s="431"/>
      <c r="J55" s="431"/>
    </row>
    <row r="56" spans="1:10" ht="19.899999999999999" customHeight="1">
      <c r="A56" s="431"/>
      <c r="B56" s="431"/>
      <c r="C56" s="438" t="s">
        <v>2165</v>
      </c>
      <c r="D56" s="431"/>
      <c r="E56" s="431"/>
      <c r="F56" s="436" t="s">
        <v>2179</v>
      </c>
      <c r="G56" s="435"/>
      <c r="H56" s="431"/>
      <c r="I56" s="431"/>
      <c r="J56" s="431"/>
    </row>
    <row r="57" spans="1:10" ht="19.899999999999999" customHeight="1">
      <c r="A57" s="431"/>
      <c r="B57" s="431"/>
      <c r="C57" s="438" t="s">
        <v>2188</v>
      </c>
      <c r="D57" s="431"/>
      <c r="E57" s="431"/>
      <c r="F57" s="436" t="s">
        <v>2181</v>
      </c>
      <c r="G57" s="435"/>
      <c r="H57" s="431"/>
      <c r="I57" s="431"/>
      <c r="J57" s="431"/>
    </row>
    <row r="58" spans="1:10" ht="19.899999999999999" customHeight="1">
      <c r="A58" s="431"/>
      <c r="B58" s="431"/>
      <c r="C58" s="438"/>
      <c r="D58" s="431"/>
      <c r="E58" s="431"/>
      <c r="F58" s="436" t="s">
        <v>2180</v>
      </c>
      <c r="G58" s="435"/>
      <c r="H58" s="431"/>
      <c r="I58" s="431"/>
      <c r="J58" s="431"/>
    </row>
    <row r="59" spans="1:10" ht="19.899999999999999" customHeight="1">
      <c r="A59" s="431"/>
      <c r="B59" s="431"/>
      <c r="C59" s="438"/>
      <c r="D59" s="431"/>
      <c r="E59" s="431"/>
      <c r="F59" s="436"/>
      <c r="G59" s="435"/>
      <c r="H59" s="431"/>
      <c r="I59" s="431"/>
      <c r="J59" s="431"/>
    </row>
    <row r="60" spans="1:10" ht="19.899999999999999" customHeight="1">
      <c r="A60" s="431"/>
      <c r="B60" s="431"/>
      <c r="C60" s="861" t="s">
        <v>2203</v>
      </c>
      <c r="D60" s="431"/>
      <c r="E60" s="433" t="s">
        <v>838</v>
      </c>
      <c r="F60" s="854"/>
      <c r="G60" s="863" t="s">
        <v>2252</v>
      </c>
      <c r="H60" s="431"/>
      <c r="I60" s="431"/>
      <c r="J60" s="431"/>
    </row>
    <row r="61" spans="1:10" ht="19.899999999999999" customHeight="1">
      <c r="A61" s="431"/>
      <c r="B61" s="431"/>
      <c r="C61" s="438" t="s">
        <v>2189</v>
      </c>
      <c r="D61" s="431" t="s">
        <v>746</v>
      </c>
      <c r="E61" s="854"/>
      <c r="F61" s="436" t="s">
        <v>2196</v>
      </c>
      <c r="G61" s="446"/>
      <c r="H61" s="447" t="s">
        <v>324</v>
      </c>
      <c r="I61" s="448" t="s">
        <v>894</v>
      </c>
      <c r="J61" s="580" t="s">
        <v>932</v>
      </c>
    </row>
    <row r="62" spans="1:10" ht="19.899999999999999" customHeight="1">
      <c r="A62" s="431"/>
      <c r="B62" s="431"/>
      <c r="C62" s="438" t="s">
        <v>2193</v>
      </c>
      <c r="D62" s="431" t="s">
        <v>746</v>
      </c>
      <c r="E62" s="854"/>
      <c r="F62" s="436" t="s">
        <v>2197</v>
      </c>
      <c r="G62" s="435"/>
      <c r="H62" s="431"/>
      <c r="I62" s="431"/>
      <c r="J62" s="431"/>
    </row>
    <row r="63" spans="1:10" ht="19.899999999999999" customHeight="1">
      <c r="A63" s="431"/>
      <c r="B63" s="431"/>
      <c r="C63" s="244" t="s">
        <v>2192</v>
      </c>
      <c r="D63" s="431"/>
      <c r="E63" s="854"/>
      <c r="F63" s="436" t="s">
        <v>2198</v>
      </c>
      <c r="G63" s="435"/>
      <c r="H63" s="431"/>
      <c r="I63" s="431"/>
      <c r="J63" s="431"/>
    </row>
    <row r="64" spans="1:10" ht="19.899999999999999" customHeight="1">
      <c r="A64" s="431"/>
      <c r="B64" s="431"/>
      <c r="C64" s="438" t="s">
        <v>2190</v>
      </c>
      <c r="D64" s="431" t="s">
        <v>746</v>
      </c>
      <c r="E64" s="854"/>
      <c r="F64" s="436" t="s">
        <v>2199</v>
      </c>
      <c r="G64" s="435"/>
      <c r="H64" s="431"/>
      <c r="I64" s="431"/>
      <c r="J64" s="431"/>
    </row>
    <row r="65" spans="1:10" ht="19.899999999999999" customHeight="1">
      <c r="A65" s="431"/>
      <c r="B65" s="431"/>
      <c r="C65" s="779" t="s">
        <v>2194</v>
      </c>
      <c r="D65" s="431"/>
      <c r="E65" s="854"/>
      <c r="F65" s="431"/>
      <c r="G65" s="863" t="s">
        <v>2204</v>
      </c>
      <c r="H65" s="431"/>
      <c r="I65" s="431"/>
      <c r="J65" s="431"/>
    </row>
    <row r="66" spans="1:10" ht="19.899999999999999" customHeight="1">
      <c r="A66" s="431"/>
      <c r="B66" s="431"/>
      <c r="C66" s="438" t="s">
        <v>2195</v>
      </c>
      <c r="D66" s="431"/>
      <c r="E66" s="431"/>
      <c r="F66" s="436"/>
      <c r="G66" s="854"/>
      <c r="H66" s="449" t="s">
        <v>324</v>
      </c>
      <c r="I66" s="450">
        <v>22767</v>
      </c>
      <c r="J66" s="580" t="s">
        <v>932</v>
      </c>
    </row>
    <row r="67" spans="1:10" ht="19.899999999999999" customHeight="1">
      <c r="A67" s="431"/>
      <c r="B67" s="431"/>
      <c r="C67" s="779" t="s">
        <v>2191</v>
      </c>
      <c r="D67" s="431"/>
      <c r="E67" s="431"/>
      <c r="F67" s="436" t="s">
        <v>2200</v>
      </c>
      <c r="G67" s="862" t="s">
        <v>2252</v>
      </c>
      <c r="H67" s="431"/>
      <c r="I67" s="431"/>
      <c r="J67" s="431"/>
    </row>
    <row r="68" spans="1:10" ht="19.899999999999999" customHeight="1">
      <c r="A68" s="431"/>
      <c r="B68" s="431"/>
      <c r="C68" s="438" t="s">
        <v>2202</v>
      </c>
      <c r="D68" s="431"/>
      <c r="E68" s="431"/>
      <c r="F68" s="436" t="s">
        <v>2201</v>
      </c>
      <c r="G68" s="435"/>
      <c r="H68" s="431"/>
      <c r="I68" s="431"/>
      <c r="J68" s="431"/>
    </row>
    <row r="69" spans="1:10" ht="19.899999999999999" customHeight="1">
      <c r="A69" s="763"/>
      <c r="B69" s="763"/>
      <c r="C69" s="764"/>
      <c r="D69" s="765"/>
      <c r="E69" s="765"/>
      <c r="F69" s="766" t="s">
        <v>323</v>
      </c>
      <c r="G69" s="767"/>
      <c r="H69" s="768" t="s">
        <v>324</v>
      </c>
      <c r="I69" s="763"/>
      <c r="J69" s="763"/>
    </row>
  </sheetData>
  <mergeCells count="11">
    <mergeCell ref="J13:J14"/>
    <mergeCell ref="A1:J1"/>
    <mergeCell ref="A2:J2"/>
    <mergeCell ref="A13:A14"/>
    <mergeCell ref="B13:B14"/>
    <mergeCell ref="C13:C14"/>
    <mergeCell ref="D13:D14"/>
    <mergeCell ref="E13:E14"/>
    <mergeCell ref="F13:F14"/>
    <mergeCell ref="G13:H13"/>
    <mergeCell ref="I13:I14"/>
  </mergeCells>
  <pageMargins left="0.6" right="0.2" top="0.27" bottom="0.26" header="0.2" footer="0.2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topLeftCell="A40" workbookViewId="0">
      <selection activeCell="I52" sqref="I52"/>
    </sheetView>
  </sheetViews>
  <sheetFormatPr defaultColWidth="9" defaultRowHeight="19.149999999999999" customHeight="1"/>
  <cols>
    <col min="1" max="1" width="4.875" style="227" customWidth="1"/>
    <col min="2" max="2" width="10.75" style="227" customWidth="1"/>
    <col min="3" max="3" width="41.75" style="227" customWidth="1"/>
    <col min="4" max="4" width="17" style="227" customWidth="1"/>
    <col min="5" max="5" width="14.25" style="227" customWidth="1"/>
    <col min="6" max="6" width="11.25" style="227" customWidth="1"/>
    <col min="7" max="7" width="8.125" style="227" customWidth="1"/>
    <col min="8" max="8" width="7.875" style="227" customWidth="1"/>
    <col min="9" max="9" width="10.125" style="227" customWidth="1"/>
    <col min="10" max="10" width="9.625" style="227" customWidth="1"/>
    <col min="11" max="16384" width="9" style="227"/>
  </cols>
  <sheetData>
    <row r="1" spans="1:10" ht="19.149999999999999" customHeight="1">
      <c r="A1" s="935" t="s">
        <v>325</v>
      </c>
      <c r="B1" s="935"/>
      <c r="C1" s="935"/>
      <c r="D1" s="935"/>
      <c r="E1" s="935"/>
      <c r="F1" s="935"/>
      <c r="G1" s="935"/>
      <c r="H1" s="935"/>
      <c r="I1" s="935"/>
      <c r="J1" s="935"/>
    </row>
    <row r="2" spans="1:10" ht="19.149999999999999" customHeight="1">
      <c r="A2" s="935" t="s">
        <v>2031</v>
      </c>
      <c r="B2" s="935"/>
      <c r="C2" s="935"/>
      <c r="D2" s="935"/>
      <c r="E2" s="935"/>
      <c r="F2" s="935"/>
      <c r="G2" s="935"/>
      <c r="H2" s="935"/>
      <c r="I2" s="935"/>
      <c r="J2" s="228"/>
    </row>
    <row r="3" spans="1:10" ht="19.149999999999999" customHeight="1">
      <c r="A3" s="393" t="s">
        <v>1835</v>
      </c>
      <c r="B3" s="393"/>
      <c r="C3" s="394"/>
      <c r="D3" s="394"/>
      <c r="E3" s="395"/>
      <c r="F3" s="396"/>
      <c r="G3" s="396"/>
    </row>
    <row r="4" spans="1:10" ht="19.149999999999999" customHeight="1">
      <c r="A4" s="303" t="s">
        <v>2032</v>
      </c>
      <c r="B4" s="303"/>
      <c r="C4" s="302"/>
      <c r="D4" s="302"/>
      <c r="E4" s="302"/>
      <c r="F4" s="302"/>
      <c r="G4" s="302"/>
    </row>
    <row r="5" spans="1:10" ht="19.149999999999999" customHeight="1">
      <c r="A5" s="303" t="s">
        <v>2140</v>
      </c>
      <c r="B5" s="303"/>
      <c r="C5" s="303"/>
      <c r="D5" s="302"/>
      <c r="E5" s="302"/>
      <c r="F5" s="302"/>
      <c r="G5" s="302"/>
    </row>
    <row r="6" spans="1:10" ht="19.149999999999999" customHeight="1">
      <c r="A6" s="303" t="s">
        <v>2141</v>
      </c>
      <c r="C6" s="303"/>
      <c r="D6" s="302"/>
      <c r="E6" s="302"/>
      <c r="F6" s="302"/>
      <c r="G6" s="302"/>
    </row>
    <row r="7" spans="1:10" ht="19.149999999999999" customHeight="1" thickBot="1">
      <c r="A7" s="303" t="s">
        <v>8</v>
      </c>
      <c r="B7" s="303"/>
      <c r="C7" s="302"/>
      <c r="D7" s="302"/>
      <c r="E7" s="302"/>
      <c r="F7" s="302"/>
      <c r="G7" s="302"/>
    </row>
    <row r="8" spans="1:10" ht="19.149999999999999" customHeight="1">
      <c r="A8" s="936" t="s">
        <v>0</v>
      </c>
      <c r="B8" s="940" t="s">
        <v>327</v>
      </c>
      <c r="C8" s="940" t="s">
        <v>326</v>
      </c>
      <c r="D8" s="940" t="s">
        <v>328</v>
      </c>
      <c r="E8" s="940" t="s">
        <v>1</v>
      </c>
      <c r="F8" s="940" t="s">
        <v>2</v>
      </c>
      <c r="G8" s="963" t="s">
        <v>3</v>
      </c>
      <c r="H8" s="964"/>
      <c r="I8" s="940" t="s">
        <v>6</v>
      </c>
      <c r="J8" s="932" t="s">
        <v>7</v>
      </c>
    </row>
    <row r="9" spans="1:10" ht="19.149999999999999" customHeight="1" thickBot="1">
      <c r="A9" s="937"/>
      <c r="B9" s="941"/>
      <c r="C9" s="941"/>
      <c r="D9" s="941"/>
      <c r="E9" s="941"/>
      <c r="F9" s="941"/>
      <c r="G9" s="349" t="s">
        <v>4</v>
      </c>
      <c r="H9" s="349" t="s">
        <v>5</v>
      </c>
      <c r="I9" s="941"/>
      <c r="J9" s="933"/>
    </row>
    <row r="10" spans="1:10" ht="19.149999999999999" customHeight="1">
      <c r="A10" s="775"/>
      <c r="B10" s="837" t="s">
        <v>2142</v>
      </c>
      <c r="C10" s="458"/>
      <c r="D10" s="458"/>
      <c r="E10" s="458"/>
      <c r="F10" s="458"/>
      <c r="G10" s="461"/>
      <c r="H10" s="461"/>
      <c r="I10" s="458"/>
      <c r="J10" s="777"/>
    </row>
    <row r="11" spans="1:10" ht="19.149999999999999" customHeight="1">
      <c r="A11" s="778">
        <v>1</v>
      </c>
      <c r="B11" s="244"/>
      <c r="C11" s="779" t="s">
        <v>2033</v>
      </c>
      <c r="D11" s="780" t="s">
        <v>2034</v>
      </c>
      <c r="E11" s="781" t="s">
        <v>473</v>
      </c>
      <c r="F11" s="244"/>
      <c r="G11" s="244"/>
      <c r="H11" s="231"/>
      <c r="I11" s="244"/>
      <c r="J11" s="782" t="s">
        <v>2035</v>
      </c>
    </row>
    <row r="12" spans="1:10" ht="19.149999999999999" customHeight="1">
      <c r="A12" s="783"/>
      <c r="B12" s="609"/>
      <c r="C12" s="784" t="s">
        <v>2048</v>
      </c>
      <c r="D12" s="780" t="s">
        <v>2036</v>
      </c>
      <c r="E12" s="781"/>
      <c r="F12" s="244"/>
      <c r="G12" s="244"/>
      <c r="H12" s="244"/>
      <c r="I12" s="244"/>
      <c r="J12" s="782"/>
    </row>
    <row r="13" spans="1:10" ht="19.149999999999999" customHeight="1">
      <c r="A13" s="783"/>
      <c r="B13" s="609"/>
      <c r="C13" s="779" t="s">
        <v>2049</v>
      </c>
      <c r="D13" s="779"/>
      <c r="E13" s="781"/>
      <c r="F13" s="244"/>
      <c r="G13" s="244"/>
      <c r="H13" s="244"/>
      <c r="I13" s="244"/>
      <c r="J13" s="782"/>
    </row>
    <row r="14" spans="1:10" ht="19.149999999999999" customHeight="1">
      <c r="A14" s="783"/>
      <c r="B14" s="609"/>
      <c r="C14" s="779" t="s">
        <v>2050</v>
      </c>
      <c r="D14" s="780" t="s">
        <v>2034</v>
      </c>
      <c r="E14" s="781" t="s">
        <v>473</v>
      </c>
      <c r="F14" s="244"/>
      <c r="G14" s="244"/>
      <c r="H14" s="231"/>
      <c r="I14" s="244"/>
      <c r="J14" s="782" t="s">
        <v>2035</v>
      </c>
    </row>
    <row r="15" spans="1:10" ht="19.149999999999999" customHeight="1">
      <c r="A15" s="783"/>
      <c r="B15" s="244"/>
      <c r="C15" s="785" t="s">
        <v>2051</v>
      </c>
      <c r="D15" s="780" t="s">
        <v>2036</v>
      </c>
      <c r="E15" s="781"/>
      <c r="F15" s="244"/>
      <c r="G15" s="244"/>
      <c r="H15" s="244"/>
      <c r="I15" s="244"/>
      <c r="J15" s="782"/>
    </row>
    <row r="16" spans="1:10" ht="19.149999999999999" customHeight="1">
      <c r="A16" s="783"/>
      <c r="B16" s="244"/>
      <c r="C16" s="244" t="s">
        <v>2052</v>
      </c>
      <c r="D16" s="780" t="s">
        <v>2034</v>
      </c>
      <c r="E16" s="781" t="s">
        <v>473</v>
      </c>
      <c r="F16" s="244"/>
      <c r="G16" s="244"/>
      <c r="H16" s="244"/>
      <c r="I16" s="244"/>
      <c r="J16" s="782" t="s">
        <v>2035</v>
      </c>
    </row>
    <row r="17" spans="1:10" ht="19.149999999999999" customHeight="1">
      <c r="A17" s="783"/>
      <c r="B17" s="244"/>
      <c r="C17" s="244" t="s">
        <v>2053</v>
      </c>
      <c r="D17" s="780" t="s">
        <v>2036</v>
      </c>
      <c r="E17" s="781"/>
      <c r="F17" s="244"/>
      <c r="G17" s="244"/>
      <c r="H17" s="244"/>
      <c r="I17" s="244"/>
      <c r="J17" s="782"/>
    </row>
    <row r="18" spans="1:10" ht="19.149999999999999" customHeight="1">
      <c r="A18" s="783"/>
      <c r="B18" s="244"/>
      <c r="C18" s="505" t="s">
        <v>2054</v>
      </c>
      <c r="D18" s="231" t="s">
        <v>2037</v>
      </c>
      <c r="E18" s="781" t="s">
        <v>473</v>
      </c>
      <c r="F18" s="244"/>
      <c r="G18" s="244"/>
      <c r="H18" s="244"/>
      <c r="I18" s="244"/>
      <c r="J18" s="782" t="s">
        <v>2035</v>
      </c>
    </row>
    <row r="19" spans="1:10" ht="19.149999999999999" customHeight="1">
      <c r="A19" s="783"/>
      <c r="B19" s="244"/>
      <c r="C19" s="609" t="s">
        <v>2055</v>
      </c>
      <c r="D19" s="231" t="s">
        <v>2040</v>
      </c>
      <c r="E19" s="244"/>
      <c r="F19" s="244"/>
      <c r="G19" s="244"/>
      <c r="H19" s="244"/>
      <c r="I19" s="244"/>
      <c r="J19" s="782"/>
    </row>
    <row r="20" spans="1:10" ht="19.149999999999999" customHeight="1">
      <c r="A20" s="783"/>
      <c r="B20" s="244"/>
      <c r="C20" s="244" t="s">
        <v>2056</v>
      </c>
      <c r="D20" s="244"/>
      <c r="E20" s="244"/>
      <c r="F20" s="244"/>
      <c r="G20" s="244"/>
      <c r="H20" s="244"/>
      <c r="I20" s="244"/>
      <c r="J20" s="782"/>
    </row>
    <row r="21" spans="1:10" ht="19.149999999999999" customHeight="1">
      <c r="A21" s="783"/>
      <c r="B21" s="244"/>
      <c r="C21" s="244" t="s">
        <v>2057</v>
      </c>
      <c r="D21" s="244"/>
      <c r="E21" s="244"/>
      <c r="F21" s="244"/>
      <c r="G21" s="244"/>
      <c r="H21" s="244"/>
      <c r="I21" s="244"/>
      <c r="J21" s="782"/>
    </row>
    <row r="22" spans="1:10" ht="19.149999999999999" customHeight="1">
      <c r="A22" s="783"/>
      <c r="B22" s="244"/>
      <c r="C22" s="779" t="s">
        <v>2058</v>
      </c>
      <c r="D22" s="231" t="s">
        <v>2038</v>
      </c>
      <c r="E22" s="781" t="s">
        <v>473</v>
      </c>
      <c r="F22" s="244"/>
      <c r="G22" s="244"/>
      <c r="H22" s="244"/>
      <c r="I22" s="244"/>
      <c r="J22" s="782" t="s">
        <v>2035</v>
      </c>
    </row>
    <row r="23" spans="1:10" ht="19.149999999999999" customHeight="1">
      <c r="A23" s="783"/>
      <c r="B23" s="244"/>
      <c r="C23" s="779" t="s">
        <v>2059</v>
      </c>
      <c r="D23" s="231" t="s">
        <v>2039</v>
      </c>
      <c r="E23" s="244"/>
      <c r="F23" s="244"/>
      <c r="G23" s="244"/>
      <c r="H23" s="244"/>
      <c r="I23" s="244"/>
      <c r="J23" s="782"/>
    </row>
    <row r="24" spans="1:10" ht="19.149999999999999" customHeight="1">
      <c r="A24" s="783"/>
      <c r="B24" s="244"/>
      <c r="C24" s="784" t="s">
        <v>2048</v>
      </c>
      <c r="D24" s="231" t="s">
        <v>2040</v>
      </c>
      <c r="E24" s="244"/>
      <c r="F24" s="244"/>
      <c r="G24" s="244"/>
      <c r="H24" s="244"/>
      <c r="I24" s="244"/>
      <c r="J24" s="782"/>
    </row>
    <row r="25" spans="1:10" ht="19.149999999999999" customHeight="1">
      <c r="A25" s="783"/>
      <c r="B25" s="244"/>
      <c r="C25" s="779" t="s">
        <v>2049</v>
      </c>
      <c r="D25" s="244"/>
      <c r="E25" s="244"/>
      <c r="F25" s="244"/>
      <c r="G25" s="244"/>
      <c r="H25" s="244"/>
      <c r="I25" s="244"/>
      <c r="J25" s="782"/>
    </row>
    <row r="26" spans="1:10" ht="19.149999999999999" customHeight="1">
      <c r="A26" s="783"/>
      <c r="B26" s="244"/>
      <c r="C26" s="779" t="s">
        <v>2060</v>
      </c>
      <c r="D26" s="231" t="s">
        <v>2038</v>
      </c>
      <c r="E26" s="781" t="s">
        <v>473</v>
      </c>
      <c r="F26" s="244"/>
      <c r="G26" s="244"/>
      <c r="H26" s="231"/>
      <c r="I26" s="244"/>
      <c r="J26" s="782"/>
    </row>
    <row r="27" spans="1:10" ht="19.149999999999999" customHeight="1">
      <c r="A27" s="783"/>
      <c r="B27" s="244"/>
      <c r="C27" s="785" t="s">
        <v>2051</v>
      </c>
      <c r="D27" s="231" t="s">
        <v>2039</v>
      </c>
      <c r="E27" s="244"/>
      <c r="F27" s="244"/>
      <c r="G27" s="244"/>
      <c r="H27" s="244"/>
      <c r="I27" s="244"/>
      <c r="J27" s="782"/>
    </row>
    <row r="28" spans="1:10" ht="19.149999999999999" customHeight="1">
      <c r="A28" s="783"/>
      <c r="B28" s="244"/>
      <c r="C28" s="244"/>
      <c r="D28" s="231" t="s">
        <v>2040</v>
      </c>
      <c r="E28" s="244"/>
      <c r="F28" s="244"/>
      <c r="G28" s="244"/>
      <c r="H28" s="244"/>
      <c r="I28" s="244"/>
      <c r="J28" s="782"/>
    </row>
    <row r="29" spans="1:10" ht="19.149999999999999" customHeight="1">
      <c r="A29" s="783"/>
      <c r="B29" s="244"/>
      <c r="C29" s="505" t="s">
        <v>2061</v>
      </c>
      <c r="D29" s="231" t="s">
        <v>2037</v>
      </c>
      <c r="E29" s="781" t="s">
        <v>473</v>
      </c>
      <c r="F29" s="244"/>
      <c r="G29" s="244"/>
      <c r="H29" s="231"/>
      <c r="I29" s="244"/>
      <c r="J29" s="782" t="s">
        <v>2035</v>
      </c>
    </row>
    <row r="30" spans="1:10" ht="19.149999999999999" customHeight="1">
      <c r="A30" s="783"/>
      <c r="B30" s="244"/>
      <c r="C30" s="244" t="s">
        <v>2062</v>
      </c>
      <c r="D30" s="231" t="s">
        <v>2043</v>
      </c>
      <c r="E30" s="244"/>
      <c r="F30" s="244"/>
      <c r="G30" s="244"/>
      <c r="H30" s="244"/>
      <c r="I30" s="244"/>
      <c r="J30" s="782"/>
    </row>
    <row r="31" spans="1:10" ht="19.149999999999999" customHeight="1">
      <c r="A31" s="783"/>
      <c r="B31" s="244"/>
      <c r="C31" s="244" t="s">
        <v>2041</v>
      </c>
      <c r="D31" s="244"/>
      <c r="E31" s="244" t="s">
        <v>9</v>
      </c>
      <c r="F31" s="244"/>
      <c r="G31" s="244"/>
      <c r="H31" s="244"/>
      <c r="I31" s="244"/>
      <c r="J31" s="782"/>
    </row>
    <row r="32" spans="1:10" ht="19.149999999999999" customHeight="1">
      <c r="A32" s="783"/>
      <c r="B32" s="244"/>
      <c r="C32" s="244" t="s">
        <v>2042</v>
      </c>
      <c r="D32" s="244"/>
      <c r="E32" s="244"/>
      <c r="F32" s="244"/>
      <c r="G32" s="244"/>
      <c r="H32" s="244"/>
      <c r="I32" s="244"/>
      <c r="J32" s="782"/>
    </row>
    <row r="33" spans="1:10" ht="19.149999999999999" customHeight="1">
      <c r="A33" s="783"/>
      <c r="B33" s="244"/>
      <c r="C33" s="244" t="s">
        <v>2044</v>
      </c>
      <c r="D33" s="244"/>
      <c r="E33" s="244"/>
      <c r="F33" s="244"/>
      <c r="G33" s="244"/>
      <c r="H33" s="244"/>
      <c r="I33" s="244"/>
      <c r="J33" s="782"/>
    </row>
    <row r="34" spans="1:10" ht="19.149999999999999" customHeight="1">
      <c r="A34" s="783"/>
      <c r="B34" s="244"/>
      <c r="C34" s="838" t="s">
        <v>2063</v>
      </c>
      <c r="D34" s="231" t="s">
        <v>2045</v>
      </c>
      <c r="E34" s="231" t="s">
        <v>2046</v>
      </c>
      <c r="F34" s="244"/>
      <c r="G34" s="244"/>
      <c r="H34" s="244"/>
      <c r="I34" s="244"/>
      <c r="J34" s="782" t="s">
        <v>2035</v>
      </c>
    </row>
    <row r="35" spans="1:10" ht="19.149999999999999" customHeight="1">
      <c r="A35" s="783"/>
      <c r="B35" s="244"/>
      <c r="C35" s="838" t="s">
        <v>2064</v>
      </c>
      <c r="D35" s="231" t="s">
        <v>2045</v>
      </c>
      <c r="E35" s="231" t="s">
        <v>2046</v>
      </c>
      <c r="F35" s="244"/>
      <c r="G35" s="244"/>
      <c r="H35" s="244"/>
      <c r="I35" s="244"/>
      <c r="J35" s="782" t="s">
        <v>2035</v>
      </c>
    </row>
    <row r="36" spans="1:10" ht="19.149999999999999" customHeight="1">
      <c r="A36" s="783"/>
      <c r="B36" s="244" t="s">
        <v>2065</v>
      </c>
      <c r="C36" s="505" t="s">
        <v>2066</v>
      </c>
      <c r="D36" s="780" t="s">
        <v>2034</v>
      </c>
      <c r="E36" s="781" t="s">
        <v>473</v>
      </c>
      <c r="F36" s="244"/>
      <c r="G36" s="244"/>
      <c r="H36" s="231"/>
      <c r="I36" s="244"/>
      <c r="J36" s="782" t="s">
        <v>2035</v>
      </c>
    </row>
    <row r="37" spans="1:10" ht="19.149999999999999" customHeight="1">
      <c r="A37" s="783"/>
      <c r="B37" s="244"/>
      <c r="C37" s="244"/>
      <c r="D37" s="780" t="s">
        <v>2036</v>
      </c>
      <c r="E37" s="781"/>
      <c r="F37" s="244"/>
      <c r="G37" s="244"/>
      <c r="H37" s="244"/>
      <c r="I37" s="244"/>
      <c r="J37" s="782"/>
    </row>
    <row r="38" spans="1:10" ht="19.149999999999999" customHeight="1">
      <c r="A38" s="783"/>
      <c r="B38" s="244" t="s">
        <v>2393</v>
      </c>
      <c r="C38" s="779" t="s">
        <v>2033</v>
      </c>
      <c r="D38" s="780" t="s">
        <v>2394</v>
      </c>
      <c r="E38" s="781"/>
      <c r="F38" s="244"/>
      <c r="G38" s="839">
        <v>20000</v>
      </c>
      <c r="H38" s="244" t="s">
        <v>2094</v>
      </c>
      <c r="I38" s="244"/>
      <c r="J38" s="782"/>
    </row>
    <row r="39" spans="1:10" ht="19.149999999999999" customHeight="1">
      <c r="A39" s="783"/>
      <c r="B39" s="244"/>
      <c r="C39" s="784" t="s">
        <v>2048</v>
      </c>
      <c r="D39" s="780" t="s">
        <v>2435</v>
      </c>
      <c r="E39" s="781"/>
      <c r="F39" s="244"/>
      <c r="G39" s="244"/>
      <c r="H39" s="244"/>
      <c r="I39" s="244"/>
      <c r="J39" s="782"/>
    </row>
    <row r="40" spans="1:10" ht="19.149999999999999" customHeight="1">
      <c r="A40" s="783"/>
      <c r="B40" s="244"/>
      <c r="C40" s="779" t="s">
        <v>2395</v>
      </c>
      <c r="D40" s="780" t="s">
        <v>2436</v>
      </c>
      <c r="E40" s="781"/>
      <c r="F40" s="244"/>
      <c r="G40" s="244"/>
      <c r="H40" s="244"/>
      <c r="I40" s="244"/>
      <c r="J40" s="782"/>
    </row>
    <row r="41" spans="1:10" ht="19.149999999999999" customHeight="1">
      <c r="A41" s="783"/>
      <c r="B41" s="244"/>
      <c r="C41" s="779" t="s">
        <v>2396</v>
      </c>
      <c r="D41" s="780"/>
      <c r="E41" s="781"/>
      <c r="F41" s="244"/>
      <c r="G41" s="244"/>
      <c r="H41" s="244"/>
      <c r="I41" s="244"/>
      <c r="J41" s="782"/>
    </row>
    <row r="42" spans="1:10" ht="19.149999999999999" customHeight="1">
      <c r="A42" s="783"/>
      <c r="B42" s="244"/>
      <c r="C42" s="785" t="s">
        <v>2051</v>
      </c>
      <c r="D42" s="780"/>
      <c r="E42" s="781"/>
      <c r="F42" s="244"/>
      <c r="G42" s="244"/>
      <c r="H42" s="244"/>
      <c r="I42" s="244"/>
      <c r="J42" s="782"/>
    </row>
    <row r="43" spans="1:10" ht="19.149999999999999" customHeight="1">
      <c r="A43" s="783"/>
      <c r="B43" s="244"/>
      <c r="C43" s="244" t="s">
        <v>2052</v>
      </c>
      <c r="D43" s="780"/>
      <c r="E43" s="781"/>
      <c r="F43" s="244"/>
      <c r="G43" s="244"/>
      <c r="H43" s="244"/>
      <c r="I43" s="244"/>
      <c r="J43" s="782"/>
    </row>
    <row r="44" spans="1:10" ht="19.149999999999999" customHeight="1" thickBot="1">
      <c r="A44" s="786"/>
      <c r="B44" s="787"/>
      <c r="C44" s="787" t="s">
        <v>2053</v>
      </c>
      <c r="D44" s="788"/>
      <c r="E44" s="789"/>
      <c r="F44" s="787"/>
      <c r="G44" s="787"/>
      <c r="H44" s="787"/>
      <c r="I44" s="787"/>
      <c r="J44" s="790"/>
    </row>
    <row r="45" spans="1:10" ht="19.149999999999999" customHeight="1">
      <c r="A45" s="774"/>
      <c r="B45" s="774"/>
      <c r="C45" s="774"/>
      <c r="D45" s="774"/>
      <c r="E45" s="774"/>
      <c r="F45" s="774"/>
      <c r="G45" s="841">
        <f>G38</f>
        <v>20000</v>
      </c>
      <c r="H45" s="840" t="s">
        <v>2397</v>
      </c>
      <c r="I45" s="774"/>
      <c r="J45" s="774"/>
    </row>
  </sheetData>
  <mergeCells count="11">
    <mergeCell ref="G8:H8"/>
    <mergeCell ref="I8:I9"/>
    <mergeCell ref="J8:J9"/>
    <mergeCell ref="A1:J1"/>
    <mergeCell ref="A2:I2"/>
    <mergeCell ref="A8:A9"/>
    <mergeCell ref="B8:B9"/>
    <mergeCell ref="C8:C9"/>
    <mergeCell ref="D8:D9"/>
    <mergeCell ref="E8:E9"/>
    <mergeCell ref="F8:F9"/>
  </mergeCells>
  <pageMargins left="0.70866141732283472" right="0.19685039370078741" top="0.27559055118110237" bottom="0.27559055118110237" header="0.19685039370078741" footer="0.19685039370078741"/>
  <pageSetup paperSize="9" orientation="landscape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topLeftCell="A7" workbookViewId="0">
      <selection activeCell="I19" sqref="I19:I20"/>
    </sheetView>
  </sheetViews>
  <sheetFormatPr defaultRowHeight="21.75"/>
  <cols>
    <col min="1" max="1" width="3.625" style="410" customWidth="1"/>
    <col min="2" max="2" width="9.75" style="410" customWidth="1"/>
    <col min="3" max="3" width="27.625" style="410" customWidth="1"/>
    <col min="4" max="4" width="9.875" style="410" customWidth="1"/>
    <col min="5" max="5" width="13" style="414" customWidth="1"/>
    <col min="6" max="6" width="23" style="414" customWidth="1"/>
    <col min="7" max="7" width="10.25" style="414" customWidth="1"/>
    <col min="8" max="8" width="7.75" style="410" customWidth="1"/>
    <col min="9" max="9" width="6.875" style="414" customWidth="1"/>
    <col min="10" max="10" width="10.375" style="414" customWidth="1"/>
    <col min="11" max="255" width="8.875" style="410"/>
    <col min="256" max="256" width="13.625" style="410" customWidth="1"/>
    <col min="257" max="257" width="9.75" style="410" customWidth="1"/>
    <col min="258" max="258" width="5.5" style="410" customWidth="1"/>
    <col min="259" max="259" width="20.625" style="410" customWidth="1"/>
    <col min="260" max="260" width="24.5" style="410" customWidth="1"/>
    <col min="261" max="261" width="11.75" style="410" customWidth="1"/>
    <col min="262" max="262" width="10.125" style="410" customWidth="1"/>
    <col min="263" max="263" width="7.375" style="410" customWidth="1"/>
    <col min="264" max="264" width="7" style="410" customWidth="1"/>
    <col min="265" max="265" width="6.875" style="410" customWidth="1"/>
    <col min="266" max="511" width="8.875" style="410"/>
    <col min="512" max="512" width="13.625" style="410" customWidth="1"/>
    <col min="513" max="513" width="9.75" style="410" customWidth="1"/>
    <col min="514" max="514" width="5.5" style="410" customWidth="1"/>
    <col min="515" max="515" width="20.625" style="410" customWidth="1"/>
    <col min="516" max="516" width="24.5" style="410" customWidth="1"/>
    <col min="517" max="517" width="11.75" style="410" customWidth="1"/>
    <col min="518" max="518" width="10.125" style="410" customWidth="1"/>
    <col min="519" max="519" width="7.375" style="410" customWidth="1"/>
    <col min="520" max="520" width="7" style="410" customWidth="1"/>
    <col min="521" max="521" width="6.875" style="410" customWidth="1"/>
    <col min="522" max="767" width="8.875" style="410"/>
    <col min="768" max="768" width="13.625" style="410" customWidth="1"/>
    <col min="769" max="769" width="9.75" style="410" customWidth="1"/>
    <col min="770" max="770" width="5.5" style="410" customWidth="1"/>
    <col min="771" max="771" width="20.625" style="410" customWidth="1"/>
    <col min="772" max="772" width="24.5" style="410" customWidth="1"/>
    <col min="773" max="773" width="11.75" style="410" customWidth="1"/>
    <col min="774" max="774" width="10.125" style="410" customWidth="1"/>
    <col min="775" max="775" width="7.375" style="410" customWidth="1"/>
    <col min="776" max="776" width="7" style="410" customWidth="1"/>
    <col min="777" max="777" width="6.875" style="410" customWidth="1"/>
    <col min="778" max="1023" width="8.875" style="410"/>
    <col min="1024" max="1024" width="13.625" style="410" customWidth="1"/>
    <col min="1025" max="1025" width="9.75" style="410" customWidth="1"/>
    <col min="1026" max="1026" width="5.5" style="410" customWidth="1"/>
    <col min="1027" max="1027" width="20.625" style="410" customWidth="1"/>
    <col min="1028" max="1028" width="24.5" style="410" customWidth="1"/>
    <col min="1029" max="1029" width="11.75" style="410" customWidth="1"/>
    <col min="1030" max="1030" width="10.125" style="410" customWidth="1"/>
    <col min="1031" max="1031" width="7.375" style="410" customWidth="1"/>
    <col min="1032" max="1032" width="7" style="410" customWidth="1"/>
    <col min="1033" max="1033" width="6.875" style="410" customWidth="1"/>
    <col min="1034" max="1279" width="8.875" style="410"/>
    <col min="1280" max="1280" width="13.625" style="410" customWidth="1"/>
    <col min="1281" max="1281" width="9.75" style="410" customWidth="1"/>
    <col min="1282" max="1282" width="5.5" style="410" customWidth="1"/>
    <col min="1283" max="1283" width="20.625" style="410" customWidth="1"/>
    <col min="1284" max="1284" width="24.5" style="410" customWidth="1"/>
    <col min="1285" max="1285" width="11.75" style="410" customWidth="1"/>
    <col min="1286" max="1286" width="10.125" style="410" customWidth="1"/>
    <col min="1287" max="1287" width="7.375" style="410" customWidth="1"/>
    <col min="1288" max="1288" width="7" style="410" customWidth="1"/>
    <col min="1289" max="1289" width="6.875" style="410" customWidth="1"/>
    <col min="1290" max="1535" width="8.875" style="410"/>
    <col min="1536" max="1536" width="13.625" style="410" customWidth="1"/>
    <col min="1537" max="1537" width="9.75" style="410" customWidth="1"/>
    <col min="1538" max="1538" width="5.5" style="410" customWidth="1"/>
    <col min="1539" max="1539" width="20.625" style="410" customWidth="1"/>
    <col min="1540" max="1540" width="24.5" style="410" customWidth="1"/>
    <col min="1541" max="1541" width="11.75" style="410" customWidth="1"/>
    <col min="1542" max="1542" width="10.125" style="410" customWidth="1"/>
    <col min="1543" max="1543" width="7.375" style="410" customWidth="1"/>
    <col min="1544" max="1544" width="7" style="410" customWidth="1"/>
    <col min="1545" max="1545" width="6.875" style="410" customWidth="1"/>
    <col min="1546" max="1791" width="8.875" style="410"/>
    <col min="1792" max="1792" width="13.625" style="410" customWidth="1"/>
    <col min="1793" max="1793" width="9.75" style="410" customWidth="1"/>
    <col min="1794" max="1794" width="5.5" style="410" customWidth="1"/>
    <col min="1795" max="1795" width="20.625" style="410" customWidth="1"/>
    <col min="1796" max="1796" width="24.5" style="410" customWidth="1"/>
    <col min="1797" max="1797" width="11.75" style="410" customWidth="1"/>
    <col min="1798" max="1798" width="10.125" style="410" customWidth="1"/>
    <col min="1799" max="1799" width="7.375" style="410" customWidth="1"/>
    <col min="1800" max="1800" width="7" style="410" customWidth="1"/>
    <col min="1801" max="1801" width="6.875" style="410" customWidth="1"/>
    <col min="1802" max="2047" width="8.875" style="410"/>
    <col min="2048" max="2048" width="13.625" style="410" customWidth="1"/>
    <col min="2049" max="2049" width="9.75" style="410" customWidth="1"/>
    <col min="2050" max="2050" width="5.5" style="410" customWidth="1"/>
    <col min="2051" max="2051" width="20.625" style="410" customWidth="1"/>
    <col min="2052" max="2052" width="24.5" style="410" customWidth="1"/>
    <col min="2053" max="2053" width="11.75" style="410" customWidth="1"/>
    <col min="2054" max="2054" width="10.125" style="410" customWidth="1"/>
    <col min="2055" max="2055" width="7.375" style="410" customWidth="1"/>
    <col min="2056" max="2056" width="7" style="410" customWidth="1"/>
    <col min="2057" max="2057" width="6.875" style="410" customWidth="1"/>
    <col min="2058" max="2303" width="8.875" style="410"/>
    <col min="2304" max="2304" width="13.625" style="410" customWidth="1"/>
    <col min="2305" max="2305" width="9.75" style="410" customWidth="1"/>
    <col min="2306" max="2306" width="5.5" style="410" customWidth="1"/>
    <col min="2307" max="2307" width="20.625" style="410" customWidth="1"/>
    <col min="2308" max="2308" width="24.5" style="410" customWidth="1"/>
    <col min="2309" max="2309" width="11.75" style="410" customWidth="1"/>
    <col min="2310" max="2310" width="10.125" style="410" customWidth="1"/>
    <col min="2311" max="2311" width="7.375" style="410" customWidth="1"/>
    <col min="2312" max="2312" width="7" style="410" customWidth="1"/>
    <col min="2313" max="2313" width="6.875" style="410" customWidth="1"/>
    <col min="2314" max="2559" width="8.875" style="410"/>
    <col min="2560" max="2560" width="13.625" style="410" customWidth="1"/>
    <col min="2561" max="2561" width="9.75" style="410" customWidth="1"/>
    <col min="2562" max="2562" width="5.5" style="410" customWidth="1"/>
    <col min="2563" max="2563" width="20.625" style="410" customWidth="1"/>
    <col min="2564" max="2564" width="24.5" style="410" customWidth="1"/>
    <col min="2565" max="2565" width="11.75" style="410" customWidth="1"/>
    <col min="2566" max="2566" width="10.125" style="410" customWidth="1"/>
    <col min="2567" max="2567" width="7.375" style="410" customWidth="1"/>
    <col min="2568" max="2568" width="7" style="410" customWidth="1"/>
    <col min="2569" max="2569" width="6.875" style="410" customWidth="1"/>
    <col min="2570" max="2815" width="8.875" style="410"/>
    <col min="2816" max="2816" width="13.625" style="410" customWidth="1"/>
    <col min="2817" max="2817" width="9.75" style="410" customWidth="1"/>
    <col min="2818" max="2818" width="5.5" style="410" customWidth="1"/>
    <col min="2819" max="2819" width="20.625" style="410" customWidth="1"/>
    <col min="2820" max="2820" width="24.5" style="410" customWidth="1"/>
    <col min="2821" max="2821" width="11.75" style="410" customWidth="1"/>
    <col min="2822" max="2822" width="10.125" style="410" customWidth="1"/>
    <col min="2823" max="2823" width="7.375" style="410" customWidth="1"/>
    <col min="2824" max="2824" width="7" style="410" customWidth="1"/>
    <col min="2825" max="2825" width="6.875" style="410" customWidth="1"/>
    <col min="2826" max="3071" width="8.875" style="410"/>
    <col min="3072" max="3072" width="13.625" style="410" customWidth="1"/>
    <col min="3073" max="3073" width="9.75" style="410" customWidth="1"/>
    <col min="3074" max="3074" width="5.5" style="410" customWidth="1"/>
    <col min="3075" max="3075" width="20.625" style="410" customWidth="1"/>
    <col min="3076" max="3076" width="24.5" style="410" customWidth="1"/>
    <col min="3077" max="3077" width="11.75" style="410" customWidth="1"/>
    <col min="3078" max="3078" width="10.125" style="410" customWidth="1"/>
    <col min="3079" max="3079" width="7.375" style="410" customWidth="1"/>
    <col min="3080" max="3080" width="7" style="410" customWidth="1"/>
    <col min="3081" max="3081" width="6.875" style="410" customWidth="1"/>
    <col min="3082" max="3327" width="8.875" style="410"/>
    <col min="3328" max="3328" width="13.625" style="410" customWidth="1"/>
    <col min="3329" max="3329" width="9.75" style="410" customWidth="1"/>
    <col min="3330" max="3330" width="5.5" style="410" customWidth="1"/>
    <col min="3331" max="3331" width="20.625" style="410" customWidth="1"/>
    <col min="3332" max="3332" width="24.5" style="410" customWidth="1"/>
    <col min="3333" max="3333" width="11.75" style="410" customWidth="1"/>
    <col min="3334" max="3334" width="10.125" style="410" customWidth="1"/>
    <col min="3335" max="3335" width="7.375" style="410" customWidth="1"/>
    <col min="3336" max="3336" width="7" style="410" customWidth="1"/>
    <col min="3337" max="3337" width="6.875" style="410" customWidth="1"/>
    <col min="3338" max="3583" width="8.875" style="410"/>
    <col min="3584" max="3584" width="13.625" style="410" customWidth="1"/>
    <col min="3585" max="3585" width="9.75" style="410" customWidth="1"/>
    <col min="3586" max="3586" width="5.5" style="410" customWidth="1"/>
    <col min="3587" max="3587" width="20.625" style="410" customWidth="1"/>
    <col min="3588" max="3588" width="24.5" style="410" customWidth="1"/>
    <col min="3589" max="3589" width="11.75" style="410" customWidth="1"/>
    <col min="3590" max="3590" width="10.125" style="410" customWidth="1"/>
    <col min="3591" max="3591" width="7.375" style="410" customWidth="1"/>
    <col min="3592" max="3592" width="7" style="410" customWidth="1"/>
    <col min="3593" max="3593" width="6.875" style="410" customWidth="1"/>
    <col min="3594" max="3839" width="8.875" style="410"/>
    <col min="3840" max="3840" width="13.625" style="410" customWidth="1"/>
    <col min="3841" max="3841" width="9.75" style="410" customWidth="1"/>
    <col min="3842" max="3842" width="5.5" style="410" customWidth="1"/>
    <col min="3843" max="3843" width="20.625" style="410" customWidth="1"/>
    <col min="3844" max="3844" width="24.5" style="410" customWidth="1"/>
    <col min="3845" max="3845" width="11.75" style="410" customWidth="1"/>
    <col min="3846" max="3846" width="10.125" style="410" customWidth="1"/>
    <col min="3847" max="3847" width="7.375" style="410" customWidth="1"/>
    <col min="3848" max="3848" width="7" style="410" customWidth="1"/>
    <col min="3849" max="3849" width="6.875" style="410" customWidth="1"/>
    <col min="3850" max="4095" width="8.875" style="410"/>
    <col min="4096" max="4096" width="13.625" style="410" customWidth="1"/>
    <col min="4097" max="4097" width="9.75" style="410" customWidth="1"/>
    <col min="4098" max="4098" width="5.5" style="410" customWidth="1"/>
    <col min="4099" max="4099" width="20.625" style="410" customWidth="1"/>
    <col min="4100" max="4100" width="24.5" style="410" customWidth="1"/>
    <col min="4101" max="4101" width="11.75" style="410" customWidth="1"/>
    <col min="4102" max="4102" width="10.125" style="410" customWidth="1"/>
    <col min="4103" max="4103" width="7.375" style="410" customWidth="1"/>
    <col min="4104" max="4104" width="7" style="410" customWidth="1"/>
    <col min="4105" max="4105" width="6.875" style="410" customWidth="1"/>
    <col min="4106" max="4351" width="8.875" style="410"/>
    <col min="4352" max="4352" width="13.625" style="410" customWidth="1"/>
    <col min="4353" max="4353" width="9.75" style="410" customWidth="1"/>
    <col min="4354" max="4354" width="5.5" style="410" customWidth="1"/>
    <col min="4355" max="4355" width="20.625" style="410" customWidth="1"/>
    <col min="4356" max="4356" width="24.5" style="410" customWidth="1"/>
    <col min="4357" max="4357" width="11.75" style="410" customWidth="1"/>
    <col min="4358" max="4358" width="10.125" style="410" customWidth="1"/>
    <col min="4359" max="4359" width="7.375" style="410" customWidth="1"/>
    <col min="4360" max="4360" width="7" style="410" customWidth="1"/>
    <col min="4361" max="4361" width="6.875" style="410" customWidth="1"/>
    <col min="4362" max="4607" width="8.875" style="410"/>
    <col min="4608" max="4608" width="13.625" style="410" customWidth="1"/>
    <col min="4609" max="4609" width="9.75" style="410" customWidth="1"/>
    <col min="4610" max="4610" width="5.5" style="410" customWidth="1"/>
    <col min="4611" max="4611" width="20.625" style="410" customWidth="1"/>
    <col min="4612" max="4612" width="24.5" style="410" customWidth="1"/>
    <col min="4613" max="4613" width="11.75" style="410" customWidth="1"/>
    <col min="4614" max="4614" width="10.125" style="410" customWidth="1"/>
    <col min="4615" max="4615" width="7.375" style="410" customWidth="1"/>
    <col min="4616" max="4616" width="7" style="410" customWidth="1"/>
    <col min="4617" max="4617" width="6.875" style="410" customWidth="1"/>
    <col min="4618" max="4863" width="8.875" style="410"/>
    <col min="4864" max="4864" width="13.625" style="410" customWidth="1"/>
    <col min="4865" max="4865" width="9.75" style="410" customWidth="1"/>
    <col min="4866" max="4866" width="5.5" style="410" customWidth="1"/>
    <col min="4867" max="4867" width="20.625" style="410" customWidth="1"/>
    <col min="4868" max="4868" width="24.5" style="410" customWidth="1"/>
    <col min="4869" max="4869" width="11.75" style="410" customWidth="1"/>
    <col min="4870" max="4870" width="10.125" style="410" customWidth="1"/>
    <col min="4871" max="4871" width="7.375" style="410" customWidth="1"/>
    <col min="4872" max="4872" width="7" style="410" customWidth="1"/>
    <col min="4873" max="4873" width="6.875" style="410" customWidth="1"/>
    <col min="4874" max="5119" width="8.875" style="410"/>
    <col min="5120" max="5120" width="13.625" style="410" customWidth="1"/>
    <col min="5121" max="5121" width="9.75" style="410" customWidth="1"/>
    <col min="5122" max="5122" width="5.5" style="410" customWidth="1"/>
    <col min="5123" max="5123" width="20.625" style="410" customWidth="1"/>
    <col min="5124" max="5124" width="24.5" style="410" customWidth="1"/>
    <col min="5125" max="5125" width="11.75" style="410" customWidth="1"/>
    <col min="5126" max="5126" width="10.125" style="410" customWidth="1"/>
    <col min="5127" max="5127" width="7.375" style="410" customWidth="1"/>
    <col min="5128" max="5128" width="7" style="410" customWidth="1"/>
    <col min="5129" max="5129" width="6.875" style="410" customWidth="1"/>
    <col min="5130" max="5375" width="8.875" style="410"/>
    <col min="5376" max="5376" width="13.625" style="410" customWidth="1"/>
    <col min="5377" max="5377" width="9.75" style="410" customWidth="1"/>
    <col min="5378" max="5378" width="5.5" style="410" customWidth="1"/>
    <col min="5379" max="5379" width="20.625" style="410" customWidth="1"/>
    <col min="5380" max="5380" width="24.5" style="410" customWidth="1"/>
    <col min="5381" max="5381" width="11.75" style="410" customWidth="1"/>
    <col min="5382" max="5382" width="10.125" style="410" customWidth="1"/>
    <col min="5383" max="5383" width="7.375" style="410" customWidth="1"/>
    <col min="5384" max="5384" width="7" style="410" customWidth="1"/>
    <col min="5385" max="5385" width="6.875" style="410" customWidth="1"/>
    <col min="5386" max="5631" width="8.875" style="410"/>
    <col min="5632" max="5632" width="13.625" style="410" customWidth="1"/>
    <col min="5633" max="5633" width="9.75" style="410" customWidth="1"/>
    <col min="5634" max="5634" width="5.5" style="410" customWidth="1"/>
    <col min="5635" max="5635" width="20.625" style="410" customWidth="1"/>
    <col min="5636" max="5636" width="24.5" style="410" customWidth="1"/>
    <col min="5637" max="5637" width="11.75" style="410" customWidth="1"/>
    <col min="5638" max="5638" width="10.125" style="410" customWidth="1"/>
    <col min="5639" max="5639" width="7.375" style="410" customWidth="1"/>
    <col min="5640" max="5640" width="7" style="410" customWidth="1"/>
    <col min="5641" max="5641" width="6.875" style="410" customWidth="1"/>
    <col min="5642" max="5887" width="8.875" style="410"/>
    <col min="5888" max="5888" width="13.625" style="410" customWidth="1"/>
    <col min="5889" max="5889" width="9.75" style="410" customWidth="1"/>
    <col min="5890" max="5890" width="5.5" style="410" customWidth="1"/>
    <col min="5891" max="5891" width="20.625" style="410" customWidth="1"/>
    <col min="5892" max="5892" width="24.5" style="410" customWidth="1"/>
    <col min="5893" max="5893" width="11.75" style="410" customWidth="1"/>
    <col min="5894" max="5894" width="10.125" style="410" customWidth="1"/>
    <col min="5895" max="5895" width="7.375" style="410" customWidth="1"/>
    <col min="5896" max="5896" width="7" style="410" customWidth="1"/>
    <col min="5897" max="5897" width="6.875" style="410" customWidth="1"/>
    <col min="5898" max="6143" width="8.875" style="410"/>
    <col min="6144" max="6144" width="13.625" style="410" customWidth="1"/>
    <col min="6145" max="6145" width="9.75" style="410" customWidth="1"/>
    <col min="6146" max="6146" width="5.5" style="410" customWidth="1"/>
    <col min="6147" max="6147" width="20.625" style="410" customWidth="1"/>
    <col min="6148" max="6148" width="24.5" style="410" customWidth="1"/>
    <col min="6149" max="6149" width="11.75" style="410" customWidth="1"/>
    <col min="6150" max="6150" width="10.125" style="410" customWidth="1"/>
    <col min="6151" max="6151" width="7.375" style="410" customWidth="1"/>
    <col min="6152" max="6152" width="7" style="410" customWidth="1"/>
    <col min="6153" max="6153" width="6.875" style="410" customWidth="1"/>
    <col min="6154" max="6399" width="8.875" style="410"/>
    <col min="6400" max="6400" width="13.625" style="410" customWidth="1"/>
    <col min="6401" max="6401" width="9.75" style="410" customWidth="1"/>
    <col min="6402" max="6402" width="5.5" style="410" customWidth="1"/>
    <col min="6403" max="6403" width="20.625" style="410" customWidth="1"/>
    <col min="6404" max="6404" width="24.5" style="410" customWidth="1"/>
    <col min="6405" max="6405" width="11.75" style="410" customWidth="1"/>
    <col min="6406" max="6406" width="10.125" style="410" customWidth="1"/>
    <col min="6407" max="6407" width="7.375" style="410" customWidth="1"/>
    <col min="6408" max="6408" width="7" style="410" customWidth="1"/>
    <col min="6409" max="6409" width="6.875" style="410" customWidth="1"/>
    <col min="6410" max="6655" width="8.875" style="410"/>
    <col min="6656" max="6656" width="13.625" style="410" customWidth="1"/>
    <col min="6657" max="6657" width="9.75" style="410" customWidth="1"/>
    <col min="6658" max="6658" width="5.5" style="410" customWidth="1"/>
    <col min="6659" max="6659" width="20.625" style="410" customWidth="1"/>
    <col min="6660" max="6660" width="24.5" style="410" customWidth="1"/>
    <col min="6661" max="6661" width="11.75" style="410" customWidth="1"/>
    <col min="6662" max="6662" width="10.125" style="410" customWidth="1"/>
    <col min="6663" max="6663" width="7.375" style="410" customWidth="1"/>
    <col min="6664" max="6664" width="7" style="410" customWidth="1"/>
    <col min="6665" max="6665" width="6.875" style="410" customWidth="1"/>
    <col min="6666" max="6911" width="8.875" style="410"/>
    <col min="6912" max="6912" width="13.625" style="410" customWidth="1"/>
    <col min="6913" max="6913" width="9.75" style="410" customWidth="1"/>
    <col min="6914" max="6914" width="5.5" style="410" customWidth="1"/>
    <col min="6915" max="6915" width="20.625" style="410" customWidth="1"/>
    <col min="6916" max="6916" width="24.5" style="410" customWidth="1"/>
    <col min="6917" max="6917" width="11.75" style="410" customWidth="1"/>
    <col min="6918" max="6918" width="10.125" style="410" customWidth="1"/>
    <col min="6919" max="6919" width="7.375" style="410" customWidth="1"/>
    <col min="6920" max="6920" width="7" style="410" customWidth="1"/>
    <col min="6921" max="6921" width="6.875" style="410" customWidth="1"/>
    <col min="6922" max="7167" width="8.875" style="410"/>
    <col min="7168" max="7168" width="13.625" style="410" customWidth="1"/>
    <col min="7169" max="7169" width="9.75" style="410" customWidth="1"/>
    <col min="7170" max="7170" width="5.5" style="410" customWidth="1"/>
    <col min="7171" max="7171" width="20.625" style="410" customWidth="1"/>
    <col min="7172" max="7172" width="24.5" style="410" customWidth="1"/>
    <col min="7173" max="7173" width="11.75" style="410" customWidth="1"/>
    <col min="7174" max="7174" width="10.125" style="410" customWidth="1"/>
    <col min="7175" max="7175" width="7.375" style="410" customWidth="1"/>
    <col min="7176" max="7176" width="7" style="410" customWidth="1"/>
    <col min="7177" max="7177" width="6.875" style="410" customWidth="1"/>
    <col min="7178" max="7423" width="8.875" style="410"/>
    <col min="7424" max="7424" width="13.625" style="410" customWidth="1"/>
    <col min="7425" max="7425" width="9.75" style="410" customWidth="1"/>
    <col min="7426" max="7426" width="5.5" style="410" customWidth="1"/>
    <col min="7427" max="7427" width="20.625" style="410" customWidth="1"/>
    <col min="7428" max="7428" width="24.5" style="410" customWidth="1"/>
    <col min="7429" max="7429" width="11.75" style="410" customWidth="1"/>
    <col min="7430" max="7430" width="10.125" style="410" customWidth="1"/>
    <col min="7431" max="7431" width="7.375" style="410" customWidth="1"/>
    <col min="7432" max="7432" width="7" style="410" customWidth="1"/>
    <col min="7433" max="7433" width="6.875" style="410" customWidth="1"/>
    <col min="7434" max="7679" width="8.875" style="410"/>
    <col min="7680" max="7680" width="13.625" style="410" customWidth="1"/>
    <col min="7681" max="7681" width="9.75" style="410" customWidth="1"/>
    <col min="7682" max="7682" width="5.5" style="410" customWidth="1"/>
    <col min="7683" max="7683" width="20.625" style="410" customWidth="1"/>
    <col min="7684" max="7684" width="24.5" style="410" customWidth="1"/>
    <col min="7685" max="7685" width="11.75" style="410" customWidth="1"/>
    <col min="7686" max="7686" width="10.125" style="410" customWidth="1"/>
    <col min="7687" max="7687" width="7.375" style="410" customWidth="1"/>
    <col min="7688" max="7688" width="7" style="410" customWidth="1"/>
    <col min="7689" max="7689" width="6.875" style="410" customWidth="1"/>
    <col min="7690" max="7935" width="8.875" style="410"/>
    <col min="7936" max="7936" width="13.625" style="410" customWidth="1"/>
    <col min="7937" max="7937" width="9.75" style="410" customWidth="1"/>
    <col min="7938" max="7938" width="5.5" style="410" customWidth="1"/>
    <col min="7939" max="7939" width="20.625" style="410" customWidth="1"/>
    <col min="7940" max="7940" width="24.5" style="410" customWidth="1"/>
    <col min="7941" max="7941" width="11.75" style="410" customWidth="1"/>
    <col min="7942" max="7942" width="10.125" style="410" customWidth="1"/>
    <col min="7943" max="7943" width="7.375" style="410" customWidth="1"/>
    <col min="7944" max="7944" width="7" style="410" customWidth="1"/>
    <col min="7945" max="7945" width="6.875" style="410" customWidth="1"/>
    <col min="7946" max="8191" width="8.875" style="410"/>
    <col min="8192" max="8192" width="13.625" style="410" customWidth="1"/>
    <col min="8193" max="8193" width="9.75" style="410" customWidth="1"/>
    <col min="8194" max="8194" width="5.5" style="410" customWidth="1"/>
    <col min="8195" max="8195" width="20.625" style="410" customWidth="1"/>
    <col min="8196" max="8196" width="24.5" style="410" customWidth="1"/>
    <col min="8197" max="8197" width="11.75" style="410" customWidth="1"/>
    <col min="8198" max="8198" width="10.125" style="410" customWidth="1"/>
    <col min="8199" max="8199" width="7.375" style="410" customWidth="1"/>
    <col min="8200" max="8200" width="7" style="410" customWidth="1"/>
    <col min="8201" max="8201" width="6.875" style="410" customWidth="1"/>
    <col min="8202" max="8447" width="8.875" style="410"/>
    <col min="8448" max="8448" width="13.625" style="410" customWidth="1"/>
    <col min="8449" max="8449" width="9.75" style="410" customWidth="1"/>
    <col min="8450" max="8450" width="5.5" style="410" customWidth="1"/>
    <col min="8451" max="8451" width="20.625" style="410" customWidth="1"/>
    <col min="8452" max="8452" width="24.5" style="410" customWidth="1"/>
    <col min="8453" max="8453" width="11.75" style="410" customWidth="1"/>
    <col min="8454" max="8454" width="10.125" style="410" customWidth="1"/>
    <col min="8455" max="8455" width="7.375" style="410" customWidth="1"/>
    <col min="8456" max="8456" width="7" style="410" customWidth="1"/>
    <col min="8457" max="8457" width="6.875" style="410" customWidth="1"/>
    <col min="8458" max="8703" width="8.875" style="410"/>
    <col min="8704" max="8704" width="13.625" style="410" customWidth="1"/>
    <col min="8705" max="8705" width="9.75" style="410" customWidth="1"/>
    <col min="8706" max="8706" width="5.5" style="410" customWidth="1"/>
    <col min="8707" max="8707" width="20.625" style="410" customWidth="1"/>
    <col min="8708" max="8708" width="24.5" style="410" customWidth="1"/>
    <col min="8709" max="8709" width="11.75" style="410" customWidth="1"/>
    <col min="8710" max="8710" width="10.125" style="410" customWidth="1"/>
    <col min="8711" max="8711" width="7.375" style="410" customWidth="1"/>
    <col min="8712" max="8712" width="7" style="410" customWidth="1"/>
    <col min="8713" max="8713" width="6.875" style="410" customWidth="1"/>
    <col min="8714" max="8959" width="8.875" style="410"/>
    <col min="8960" max="8960" width="13.625" style="410" customWidth="1"/>
    <col min="8961" max="8961" width="9.75" style="410" customWidth="1"/>
    <col min="8962" max="8962" width="5.5" style="410" customWidth="1"/>
    <col min="8963" max="8963" width="20.625" style="410" customWidth="1"/>
    <col min="8964" max="8964" width="24.5" style="410" customWidth="1"/>
    <col min="8965" max="8965" width="11.75" style="410" customWidth="1"/>
    <col min="8966" max="8966" width="10.125" style="410" customWidth="1"/>
    <col min="8967" max="8967" width="7.375" style="410" customWidth="1"/>
    <col min="8968" max="8968" width="7" style="410" customWidth="1"/>
    <col min="8969" max="8969" width="6.875" style="410" customWidth="1"/>
    <col min="8970" max="9215" width="8.875" style="410"/>
    <col min="9216" max="9216" width="13.625" style="410" customWidth="1"/>
    <col min="9217" max="9217" width="9.75" style="410" customWidth="1"/>
    <col min="9218" max="9218" width="5.5" style="410" customWidth="1"/>
    <col min="9219" max="9219" width="20.625" style="410" customWidth="1"/>
    <col min="9220" max="9220" width="24.5" style="410" customWidth="1"/>
    <col min="9221" max="9221" width="11.75" style="410" customWidth="1"/>
    <col min="9222" max="9222" width="10.125" style="410" customWidth="1"/>
    <col min="9223" max="9223" width="7.375" style="410" customWidth="1"/>
    <col min="9224" max="9224" width="7" style="410" customWidth="1"/>
    <col min="9225" max="9225" width="6.875" style="410" customWidth="1"/>
    <col min="9226" max="9471" width="8.875" style="410"/>
    <col min="9472" max="9472" width="13.625" style="410" customWidth="1"/>
    <col min="9473" max="9473" width="9.75" style="410" customWidth="1"/>
    <col min="9474" max="9474" width="5.5" style="410" customWidth="1"/>
    <col min="9475" max="9475" width="20.625" style="410" customWidth="1"/>
    <col min="9476" max="9476" width="24.5" style="410" customWidth="1"/>
    <col min="9477" max="9477" width="11.75" style="410" customWidth="1"/>
    <col min="9478" max="9478" width="10.125" style="410" customWidth="1"/>
    <col min="9479" max="9479" width="7.375" style="410" customWidth="1"/>
    <col min="9480" max="9480" width="7" style="410" customWidth="1"/>
    <col min="9481" max="9481" width="6.875" style="410" customWidth="1"/>
    <col min="9482" max="9727" width="8.875" style="410"/>
    <col min="9728" max="9728" width="13.625" style="410" customWidth="1"/>
    <col min="9729" max="9729" width="9.75" style="410" customWidth="1"/>
    <col min="9730" max="9730" width="5.5" style="410" customWidth="1"/>
    <col min="9731" max="9731" width="20.625" style="410" customWidth="1"/>
    <col min="9732" max="9732" width="24.5" style="410" customWidth="1"/>
    <col min="9733" max="9733" width="11.75" style="410" customWidth="1"/>
    <col min="9734" max="9734" width="10.125" style="410" customWidth="1"/>
    <col min="9735" max="9735" width="7.375" style="410" customWidth="1"/>
    <col min="9736" max="9736" width="7" style="410" customWidth="1"/>
    <col min="9737" max="9737" width="6.875" style="410" customWidth="1"/>
    <col min="9738" max="9983" width="8.875" style="410"/>
    <col min="9984" max="9984" width="13.625" style="410" customWidth="1"/>
    <col min="9985" max="9985" width="9.75" style="410" customWidth="1"/>
    <col min="9986" max="9986" width="5.5" style="410" customWidth="1"/>
    <col min="9987" max="9987" width="20.625" style="410" customWidth="1"/>
    <col min="9988" max="9988" width="24.5" style="410" customWidth="1"/>
    <col min="9989" max="9989" width="11.75" style="410" customWidth="1"/>
    <col min="9990" max="9990" width="10.125" style="410" customWidth="1"/>
    <col min="9991" max="9991" width="7.375" style="410" customWidth="1"/>
    <col min="9992" max="9992" width="7" style="410" customWidth="1"/>
    <col min="9993" max="9993" width="6.875" style="410" customWidth="1"/>
    <col min="9994" max="10239" width="8.875" style="410"/>
    <col min="10240" max="10240" width="13.625" style="410" customWidth="1"/>
    <col min="10241" max="10241" width="9.75" style="410" customWidth="1"/>
    <col min="10242" max="10242" width="5.5" style="410" customWidth="1"/>
    <col min="10243" max="10243" width="20.625" style="410" customWidth="1"/>
    <col min="10244" max="10244" width="24.5" style="410" customWidth="1"/>
    <col min="10245" max="10245" width="11.75" style="410" customWidth="1"/>
    <col min="10246" max="10246" width="10.125" style="410" customWidth="1"/>
    <col min="10247" max="10247" width="7.375" style="410" customWidth="1"/>
    <col min="10248" max="10248" width="7" style="410" customWidth="1"/>
    <col min="10249" max="10249" width="6.875" style="410" customWidth="1"/>
    <col min="10250" max="10495" width="8.875" style="410"/>
    <col min="10496" max="10496" width="13.625" style="410" customWidth="1"/>
    <col min="10497" max="10497" width="9.75" style="410" customWidth="1"/>
    <col min="10498" max="10498" width="5.5" style="410" customWidth="1"/>
    <col min="10499" max="10499" width="20.625" style="410" customWidth="1"/>
    <col min="10500" max="10500" width="24.5" style="410" customWidth="1"/>
    <col min="10501" max="10501" width="11.75" style="410" customWidth="1"/>
    <col min="10502" max="10502" width="10.125" style="410" customWidth="1"/>
    <col min="10503" max="10503" width="7.375" style="410" customWidth="1"/>
    <col min="10504" max="10504" width="7" style="410" customWidth="1"/>
    <col min="10505" max="10505" width="6.875" style="410" customWidth="1"/>
    <col min="10506" max="10751" width="8.875" style="410"/>
    <col min="10752" max="10752" width="13.625" style="410" customWidth="1"/>
    <col min="10753" max="10753" width="9.75" style="410" customWidth="1"/>
    <col min="10754" max="10754" width="5.5" style="410" customWidth="1"/>
    <col min="10755" max="10755" width="20.625" style="410" customWidth="1"/>
    <col min="10756" max="10756" width="24.5" style="410" customWidth="1"/>
    <col min="10757" max="10757" width="11.75" style="410" customWidth="1"/>
    <col min="10758" max="10758" width="10.125" style="410" customWidth="1"/>
    <col min="10759" max="10759" width="7.375" style="410" customWidth="1"/>
    <col min="10760" max="10760" width="7" style="410" customWidth="1"/>
    <col min="10761" max="10761" width="6.875" style="410" customWidth="1"/>
    <col min="10762" max="11007" width="8.875" style="410"/>
    <col min="11008" max="11008" width="13.625" style="410" customWidth="1"/>
    <col min="11009" max="11009" width="9.75" style="410" customWidth="1"/>
    <col min="11010" max="11010" width="5.5" style="410" customWidth="1"/>
    <col min="11011" max="11011" width="20.625" style="410" customWidth="1"/>
    <col min="11012" max="11012" width="24.5" style="410" customWidth="1"/>
    <col min="11013" max="11013" width="11.75" style="410" customWidth="1"/>
    <col min="11014" max="11014" width="10.125" style="410" customWidth="1"/>
    <col min="11015" max="11015" width="7.375" style="410" customWidth="1"/>
    <col min="11016" max="11016" width="7" style="410" customWidth="1"/>
    <col min="11017" max="11017" width="6.875" style="410" customWidth="1"/>
    <col min="11018" max="11263" width="8.875" style="410"/>
    <col min="11264" max="11264" width="13.625" style="410" customWidth="1"/>
    <col min="11265" max="11265" width="9.75" style="410" customWidth="1"/>
    <col min="11266" max="11266" width="5.5" style="410" customWidth="1"/>
    <col min="11267" max="11267" width="20.625" style="410" customWidth="1"/>
    <col min="11268" max="11268" width="24.5" style="410" customWidth="1"/>
    <col min="11269" max="11269" width="11.75" style="410" customWidth="1"/>
    <col min="11270" max="11270" width="10.125" style="410" customWidth="1"/>
    <col min="11271" max="11271" width="7.375" style="410" customWidth="1"/>
    <col min="11272" max="11272" width="7" style="410" customWidth="1"/>
    <col min="11273" max="11273" width="6.875" style="410" customWidth="1"/>
    <col min="11274" max="11519" width="8.875" style="410"/>
    <col min="11520" max="11520" width="13.625" style="410" customWidth="1"/>
    <col min="11521" max="11521" width="9.75" style="410" customWidth="1"/>
    <col min="11522" max="11522" width="5.5" style="410" customWidth="1"/>
    <col min="11523" max="11523" width="20.625" style="410" customWidth="1"/>
    <col min="11524" max="11524" width="24.5" style="410" customWidth="1"/>
    <col min="11525" max="11525" width="11.75" style="410" customWidth="1"/>
    <col min="11526" max="11526" width="10.125" style="410" customWidth="1"/>
    <col min="11527" max="11527" width="7.375" style="410" customWidth="1"/>
    <col min="11528" max="11528" width="7" style="410" customWidth="1"/>
    <col min="11529" max="11529" width="6.875" style="410" customWidth="1"/>
    <col min="11530" max="11775" width="8.875" style="410"/>
    <col min="11776" max="11776" width="13.625" style="410" customWidth="1"/>
    <col min="11777" max="11777" width="9.75" style="410" customWidth="1"/>
    <col min="11778" max="11778" width="5.5" style="410" customWidth="1"/>
    <col min="11779" max="11779" width="20.625" style="410" customWidth="1"/>
    <col min="11780" max="11780" width="24.5" style="410" customWidth="1"/>
    <col min="11781" max="11781" width="11.75" style="410" customWidth="1"/>
    <col min="11782" max="11782" width="10.125" style="410" customWidth="1"/>
    <col min="11783" max="11783" width="7.375" style="410" customWidth="1"/>
    <col min="11784" max="11784" width="7" style="410" customWidth="1"/>
    <col min="11785" max="11785" width="6.875" style="410" customWidth="1"/>
    <col min="11786" max="12031" width="8.875" style="410"/>
    <col min="12032" max="12032" width="13.625" style="410" customWidth="1"/>
    <col min="12033" max="12033" width="9.75" style="410" customWidth="1"/>
    <col min="12034" max="12034" width="5.5" style="410" customWidth="1"/>
    <col min="12035" max="12035" width="20.625" style="410" customWidth="1"/>
    <col min="12036" max="12036" width="24.5" style="410" customWidth="1"/>
    <col min="12037" max="12037" width="11.75" style="410" customWidth="1"/>
    <col min="12038" max="12038" width="10.125" style="410" customWidth="1"/>
    <col min="12039" max="12039" width="7.375" style="410" customWidth="1"/>
    <col min="12040" max="12040" width="7" style="410" customWidth="1"/>
    <col min="12041" max="12041" width="6.875" style="410" customWidth="1"/>
    <col min="12042" max="12287" width="8.875" style="410"/>
    <col min="12288" max="12288" width="13.625" style="410" customWidth="1"/>
    <col min="12289" max="12289" width="9.75" style="410" customWidth="1"/>
    <col min="12290" max="12290" width="5.5" style="410" customWidth="1"/>
    <col min="12291" max="12291" width="20.625" style="410" customWidth="1"/>
    <col min="12292" max="12292" width="24.5" style="410" customWidth="1"/>
    <col min="12293" max="12293" width="11.75" style="410" customWidth="1"/>
    <col min="12294" max="12294" width="10.125" style="410" customWidth="1"/>
    <col min="12295" max="12295" width="7.375" style="410" customWidth="1"/>
    <col min="12296" max="12296" width="7" style="410" customWidth="1"/>
    <col min="12297" max="12297" width="6.875" style="410" customWidth="1"/>
    <col min="12298" max="12543" width="8.875" style="410"/>
    <col min="12544" max="12544" width="13.625" style="410" customWidth="1"/>
    <col min="12545" max="12545" width="9.75" style="410" customWidth="1"/>
    <col min="12546" max="12546" width="5.5" style="410" customWidth="1"/>
    <col min="12547" max="12547" width="20.625" style="410" customWidth="1"/>
    <col min="12548" max="12548" width="24.5" style="410" customWidth="1"/>
    <col min="12549" max="12549" width="11.75" style="410" customWidth="1"/>
    <col min="12550" max="12550" width="10.125" style="410" customWidth="1"/>
    <col min="12551" max="12551" width="7.375" style="410" customWidth="1"/>
    <col min="12552" max="12552" width="7" style="410" customWidth="1"/>
    <col min="12553" max="12553" width="6.875" style="410" customWidth="1"/>
    <col min="12554" max="12799" width="8.875" style="410"/>
    <col min="12800" max="12800" width="13.625" style="410" customWidth="1"/>
    <col min="12801" max="12801" width="9.75" style="410" customWidth="1"/>
    <col min="12802" max="12802" width="5.5" style="410" customWidth="1"/>
    <col min="12803" max="12803" width="20.625" style="410" customWidth="1"/>
    <col min="12804" max="12804" width="24.5" style="410" customWidth="1"/>
    <col min="12805" max="12805" width="11.75" style="410" customWidth="1"/>
    <col min="12806" max="12806" width="10.125" style="410" customWidth="1"/>
    <col min="12807" max="12807" width="7.375" style="410" customWidth="1"/>
    <col min="12808" max="12808" width="7" style="410" customWidth="1"/>
    <col min="12809" max="12809" width="6.875" style="410" customWidth="1"/>
    <col min="12810" max="13055" width="8.875" style="410"/>
    <col min="13056" max="13056" width="13.625" style="410" customWidth="1"/>
    <col min="13057" max="13057" width="9.75" style="410" customWidth="1"/>
    <col min="13058" max="13058" width="5.5" style="410" customWidth="1"/>
    <col min="13059" max="13059" width="20.625" style="410" customWidth="1"/>
    <col min="13060" max="13060" width="24.5" style="410" customWidth="1"/>
    <col min="13061" max="13061" width="11.75" style="410" customWidth="1"/>
    <col min="13062" max="13062" width="10.125" style="410" customWidth="1"/>
    <col min="13063" max="13063" width="7.375" style="410" customWidth="1"/>
    <col min="13064" max="13064" width="7" style="410" customWidth="1"/>
    <col min="13065" max="13065" width="6.875" style="410" customWidth="1"/>
    <col min="13066" max="13311" width="8.875" style="410"/>
    <col min="13312" max="13312" width="13.625" style="410" customWidth="1"/>
    <col min="13313" max="13313" width="9.75" style="410" customWidth="1"/>
    <col min="13314" max="13314" width="5.5" style="410" customWidth="1"/>
    <col min="13315" max="13315" width="20.625" style="410" customWidth="1"/>
    <col min="13316" max="13316" width="24.5" style="410" customWidth="1"/>
    <col min="13317" max="13317" width="11.75" style="410" customWidth="1"/>
    <col min="13318" max="13318" width="10.125" style="410" customWidth="1"/>
    <col min="13319" max="13319" width="7.375" style="410" customWidth="1"/>
    <col min="13320" max="13320" width="7" style="410" customWidth="1"/>
    <col min="13321" max="13321" width="6.875" style="410" customWidth="1"/>
    <col min="13322" max="13567" width="8.875" style="410"/>
    <col min="13568" max="13568" width="13.625" style="410" customWidth="1"/>
    <col min="13569" max="13569" width="9.75" style="410" customWidth="1"/>
    <col min="13570" max="13570" width="5.5" style="410" customWidth="1"/>
    <col min="13571" max="13571" width="20.625" style="410" customWidth="1"/>
    <col min="13572" max="13572" width="24.5" style="410" customWidth="1"/>
    <col min="13573" max="13573" width="11.75" style="410" customWidth="1"/>
    <col min="13574" max="13574" width="10.125" style="410" customWidth="1"/>
    <col min="13575" max="13575" width="7.375" style="410" customWidth="1"/>
    <col min="13576" max="13576" width="7" style="410" customWidth="1"/>
    <col min="13577" max="13577" width="6.875" style="410" customWidth="1"/>
    <col min="13578" max="13823" width="8.875" style="410"/>
    <col min="13824" max="13824" width="13.625" style="410" customWidth="1"/>
    <col min="13825" max="13825" width="9.75" style="410" customWidth="1"/>
    <col min="13826" max="13826" width="5.5" style="410" customWidth="1"/>
    <col min="13827" max="13827" width="20.625" style="410" customWidth="1"/>
    <col min="13828" max="13828" width="24.5" style="410" customWidth="1"/>
    <col min="13829" max="13829" width="11.75" style="410" customWidth="1"/>
    <col min="13830" max="13830" width="10.125" style="410" customWidth="1"/>
    <col min="13831" max="13831" width="7.375" style="410" customWidth="1"/>
    <col min="13832" max="13832" width="7" style="410" customWidth="1"/>
    <col min="13833" max="13833" width="6.875" style="410" customWidth="1"/>
    <col min="13834" max="14079" width="8.875" style="410"/>
    <col min="14080" max="14080" width="13.625" style="410" customWidth="1"/>
    <col min="14081" max="14081" width="9.75" style="410" customWidth="1"/>
    <col min="14082" max="14082" width="5.5" style="410" customWidth="1"/>
    <col min="14083" max="14083" width="20.625" style="410" customWidth="1"/>
    <col min="14084" max="14084" width="24.5" style="410" customWidth="1"/>
    <col min="14085" max="14085" width="11.75" style="410" customWidth="1"/>
    <col min="14086" max="14086" width="10.125" style="410" customWidth="1"/>
    <col min="14087" max="14087" width="7.375" style="410" customWidth="1"/>
    <col min="14088" max="14088" width="7" style="410" customWidth="1"/>
    <col min="14089" max="14089" width="6.875" style="410" customWidth="1"/>
    <col min="14090" max="14335" width="8.875" style="410"/>
    <col min="14336" max="14336" width="13.625" style="410" customWidth="1"/>
    <col min="14337" max="14337" width="9.75" style="410" customWidth="1"/>
    <col min="14338" max="14338" width="5.5" style="410" customWidth="1"/>
    <col min="14339" max="14339" width="20.625" style="410" customWidth="1"/>
    <col min="14340" max="14340" width="24.5" style="410" customWidth="1"/>
    <col min="14341" max="14341" width="11.75" style="410" customWidth="1"/>
    <col min="14342" max="14342" width="10.125" style="410" customWidth="1"/>
    <col min="14343" max="14343" width="7.375" style="410" customWidth="1"/>
    <col min="14344" max="14344" width="7" style="410" customWidth="1"/>
    <col min="14345" max="14345" width="6.875" style="410" customWidth="1"/>
    <col min="14346" max="14591" width="8.875" style="410"/>
    <col min="14592" max="14592" width="13.625" style="410" customWidth="1"/>
    <col min="14593" max="14593" width="9.75" style="410" customWidth="1"/>
    <col min="14594" max="14594" width="5.5" style="410" customWidth="1"/>
    <col min="14595" max="14595" width="20.625" style="410" customWidth="1"/>
    <col min="14596" max="14596" width="24.5" style="410" customWidth="1"/>
    <col min="14597" max="14597" width="11.75" style="410" customWidth="1"/>
    <col min="14598" max="14598" width="10.125" style="410" customWidth="1"/>
    <col min="14599" max="14599" width="7.375" style="410" customWidth="1"/>
    <col min="14600" max="14600" width="7" style="410" customWidth="1"/>
    <col min="14601" max="14601" width="6.875" style="410" customWidth="1"/>
    <col min="14602" max="14847" width="8.875" style="410"/>
    <col min="14848" max="14848" width="13.625" style="410" customWidth="1"/>
    <col min="14849" max="14849" width="9.75" style="410" customWidth="1"/>
    <col min="14850" max="14850" width="5.5" style="410" customWidth="1"/>
    <col min="14851" max="14851" width="20.625" style="410" customWidth="1"/>
    <col min="14852" max="14852" width="24.5" style="410" customWidth="1"/>
    <col min="14853" max="14853" width="11.75" style="410" customWidth="1"/>
    <col min="14854" max="14854" width="10.125" style="410" customWidth="1"/>
    <col min="14855" max="14855" width="7.375" style="410" customWidth="1"/>
    <col min="14856" max="14856" width="7" style="410" customWidth="1"/>
    <col min="14857" max="14857" width="6.875" style="410" customWidth="1"/>
    <col min="14858" max="15103" width="8.875" style="410"/>
    <col min="15104" max="15104" width="13.625" style="410" customWidth="1"/>
    <col min="15105" max="15105" width="9.75" style="410" customWidth="1"/>
    <col min="15106" max="15106" width="5.5" style="410" customWidth="1"/>
    <col min="15107" max="15107" width="20.625" style="410" customWidth="1"/>
    <col min="15108" max="15108" width="24.5" style="410" customWidth="1"/>
    <col min="15109" max="15109" width="11.75" style="410" customWidth="1"/>
    <col min="15110" max="15110" width="10.125" style="410" customWidth="1"/>
    <col min="15111" max="15111" width="7.375" style="410" customWidth="1"/>
    <col min="15112" max="15112" width="7" style="410" customWidth="1"/>
    <col min="15113" max="15113" width="6.875" style="410" customWidth="1"/>
    <col min="15114" max="15359" width="8.875" style="410"/>
    <col min="15360" max="15360" width="13.625" style="410" customWidth="1"/>
    <col min="15361" max="15361" width="9.75" style="410" customWidth="1"/>
    <col min="15362" max="15362" width="5.5" style="410" customWidth="1"/>
    <col min="15363" max="15363" width="20.625" style="410" customWidth="1"/>
    <col min="15364" max="15364" width="24.5" style="410" customWidth="1"/>
    <col min="15365" max="15365" width="11.75" style="410" customWidth="1"/>
    <col min="15366" max="15366" width="10.125" style="410" customWidth="1"/>
    <col min="15367" max="15367" width="7.375" style="410" customWidth="1"/>
    <col min="15368" max="15368" width="7" style="410" customWidth="1"/>
    <col min="15369" max="15369" width="6.875" style="410" customWidth="1"/>
    <col min="15370" max="15615" width="8.875" style="410"/>
    <col min="15616" max="15616" width="13.625" style="410" customWidth="1"/>
    <col min="15617" max="15617" width="9.75" style="410" customWidth="1"/>
    <col min="15618" max="15618" width="5.5" style="410" customWidth="1"/>
    <col min="15619" max="15619" width="20.625" style="410" customWidth="1"/>
    <col min="15620" max="15620" width="24.5" style="410" customWidth="1"/>
    <col min="15621" max="15621" width="11.75" style="410" customWidth="1"/>
    <col min="15622" max="15622" width="10.125" style="410" customWidth="1"/>
    <col min="15623" max="15623" width="7.375" style="410" customWidth="1"/>
    <col min="15624" max="15624" width="7" style="410" customWidth="1"/>
    <col min="15625" max="15625" width="6.875" style="410" customWidth="1"/>
    <col min="15626" max="15871" width="8.875" style="410"/>
    <col min="15872" max="15872" width="13.625" style="410" customWidth="1"/>
    <col min="15873" max="15873" width="9.75" style="410" customWidth="1"/>
    <col min="15874" max="15874" width="5.5" style="410" customWidth="1"/>
    <col min="15875" max="15875" width="20.625" style="410" customWidth="1"/>
    <col min="15876" max="15876" width="24.5" style="410" customWidth="1"/>
    <col min="15877" max="15877" width="11.75" style="410" customWidth="1"/>
    <col min="15878" max="15878" width="10.125" style="410" customWidth="1"/>
    <col min="15879" max="15879" width="7.375" style="410" customWidth="1"/>
    <col min="15880" max="15880" width="7" style="410" customWidth="1"/>
    <col min="15881" max="15881" width="6.875" style="410" customWidth="1"/>
    <col min="15882" max="16127" width="8.875" style="410"/>
    <col min="16128" max="16128" width="13.625" style="410" customWidth="1"/>
    <col min="16129" max="16129" width="9.75" style="410" customWidth="1"/>
    <col min="16130" max="16130" width="5.5" style="410" customWidth="1"/>
    <col min="16131" max="16131" width="20.625" style="410" customWidth="1"/>
    <col min="16132" max="16132" width="24.5" style="410" customWidth="1"/>
    <col min="16133" max="16133" width="11.75" style="410" customWidth="1"/>
    <col min="16134" max="16134" width="10.125" style="410" customWidth="1"/>
    <col min="16135" max="16135" width="7.375" style="410" customWidth="1"/>
    <col min="16136" max="16136" width="7" style="410" customWidth="1"/>
    <col min="16137" max="16137" width="6.875" style="410" customWidth="1"/>
    <col min="16138" max="16384" width="8.875" style="410"/>
  </cols>
  <sheetData>
    <row r="1" spans="1:11" ht="18.75" customHeight="1">
      <c r="A1" s="974" t="s">
        <v>2067</v>
      </c>
      <c r="B1" s="974"/>
      <c r="C1" s="974"/>
      <c r="D1" s="974"/>
      <c r="E1" s="974"/>
      <c r="F1" s="974"/>
      <c r="G1" s="974"/>
      <c r="H1" s="974"/>
      <c r="I1" s="974"/>
      <c r="J1" s="974"/>
    </row>
    <row r="2" spans="1:11" ht="18.75" customHeight="1">
      <c r="A2" s="974" t="s">
        <v>1929</v>
      </c>
      <c r="B2" s="974"/>
      <c r="C2" s="974"/>
      <c r="D2" s="974"/>
      <c r="E2" s="974"/>
      <c r="F2" s="974"/>
      <c r="G2" s="974"/>
      <c r="H2" s="974"/>
      <c r="I2" s="974"/>
      <c r="J2" s="974"/>
    </row>
    <row r="3" spans="1:11" s="411" customFormat="1" ht="18.75" customHeight="1">
      <c r="A3" s="411" t="s">
        <v>2068</v>
      </c>
      <c r="H3" s="870"/>
    </row>
    <row r="4" spans="1:11" s="411" customFormat="1" ht="18.75" customHeight="1">
      <c r="A4" s="411" t="s">
        <v>2078</v>
      </c>
      <c r="H4" s="870"/>
    </row>
    <row r="5" spans="1:11" s="411" customFormat="1" ht="18.75" customHeight="1">
      <c r="A5" s="411" t="s">
        <v>2079</v>
      </c>
      <c r="H5" s="870"/>
    </row>
    <row r="6" spans="1:11" ht="18.75" customHeight="1">
      <c r="A6" s="410" t="s">
        <v>2080</v>
      </c>
    </row>
    <row r="7" spans="1:11" ht="18.75" customHeight="1">
      <c r="A7" s="412"/>
      <c r="B7" s="412"/>
      <c r="C7" s="412"/>
      <c r="D7" s="412"/>
      <c r="E7" s="453"/>
      <c r="F7" s="413"/>
      <c r="G7" s="413"/>
      <c r="H7" s="412"/>
      <c r="I7" s="453"/>
      <c r="J7" s="453"/>
    </row>
    <row r="8" spans="1:11" ht="18.75" customHeight="1">
      <c r="A8" s="973" t="s">
        <v>0</v>
      </c>
      <c r="B8" s="973" t="s">
        <v>327</v>
      </c>
      <c r="C8" s="973" t="s">
        <v>326</v>
      </c>
      <c r="D8" s="973" t="s">
        <v>328</v>
      </c>
      <c r="E8" s="973" t="s">
        <v>1</v>
      </c>
      <c r="F8" s="973" t="s">
        <v>2</v>
      </c>
      <c r="G8" s="975" t="s">
        <v>3</v>
      </c>
      <c r="H8" s="975"/>
      <c r="I8" s="973" t="s">
        <v>6</v>
      </c>
      <c r="J8" s="973" t="s">
        <v>7</v>
      </c>
    </row>
    <row r="9" spans="1:11">
      <c r="A9" s="973"/>
      <c r="B9" s="973"/>
      <c r="C9" s="973"/>
      <c r="D9" s="973"/>
      <c r="E9" s="973"/>
      <c r="F9" s="973"/>
      <c r="G9" s="869" t="s">
        <v>4</v>
      </c>
      <c r="H9" s="869" t="s">
        <v>5</v>
      </c>
      <c r="I9" s="973"/>
      <c r="J9" s="973"/>
    </row>
    <row r="10" spans="1:11">
      <c r="A10" s="791"/>
      <c r="B10" s="792" t="s">
        <v>2144</v>
      </c>
      <c r="C10" s="793"/>
      <c r="D10" s="793"/>
      <c r="E10" s="794"/>
      <c r="F10" s="795"/>
      <c r="G10" s="795"/>
      <c r="H10" s="791"/>
      <c r="I10" s="795"/>
      <c r="J10" s="795"/>
    </row>
    <row r="11" spans="1:11" ht="24">
      <c r="A11" s="652"/>
      <c r="B11" s="796"/>
      <c r="C11" s="564" t="s">
        <v>2069</v>
      </c>
      <c r="D11" s="652" t="s">
        <v>2070</v>
      </c>
      <c r="E11" s="797" t="s">
        <v>2011</v>
      </c>
      <c r="F11" s="798" t="s">
        <v>2071</v>
      </c>
      <c r="G11" s="799">
        <v>829060</v>
      </c>
      <c r="H11" s="652" t="s">
        <v>731</v>
      </c>
      <c r="I11" s="797"/>
      <c r="J11" s="797" t="s">
        <v>2072</v>
      </c>
      <c r="K11" s="410" t="s">
        <v>9</v>
      </c>
    </row>
    <row r="12" spans="1:11">
      <c r="A12" s="652"/>
      <c r="B12" s="652"/>
      <c r="C12" s="564" t="s">
        <v>2073</v>
      </c>
      <c r="D12" s="652"/>
      <c r="E12" s="797"/>
      <c r="F12" s="797" t="s">
        <v>2074</v>
      </c>
      <c r="G12" s="797"/>
      <c r="H12" s="652"/>
      <c r="I12" s="797"/>
      <c r="J12" s="797"/>
    </row>
    <row r="13" spans="1:11">
      <c r="A13" s="652"/>
      <c r="B13" s="652"/>
      <c r="C13" s="564" t="s">
        <v>2430</v>
      </c>
      <c r="D13" s="652"/>
      <c r="E13" s="797"/>
      <c r="F13" s="797"/>
      <c r="G13" s="797"/>
      <c r="H13" s="652"/>
      <c r="I13" s="797"/>
      <c r="J13" s="797"/>
    </row>
    <row r="14" spans="1:11" ht="24">
      <c r="A14" s="652"/>
      <c r="B14" s="652"/>
      <c r="C14" s="564" t="s">
        <v>2075</v>
      </c>
      <c r="D14" s="652"/>
      <c r="E14" s="797"/>
      <c r="F14" s="798" t="s">
        <v>2076</v>
      </c>
      <c r="G14" s="797"/>
      <c r="H14" s="652"/>
      <c r="I14" s="797"/>
      <c r="J14" s="797"/>
    </row>
    <row r="15" spans="1:11">
      <c r="A15" s="652"/>
      <c r="B15" s="652"/>
      <c r="C15" s="652"/>
      <c r="D15" s="652"/>
      <c r="E15" s="797"/>
      <c r="F15" s="797" t="s">
        <v>2077</v>
      </c>
      <c r="G15" s="797"/>
      <c r="H15" s="652"/>
      <c r="I15" s="797"/>
      <c r="J15" s="797"/>
    </row>
    <row r="16" spans="1:11">
      <c r="A16" s="652"/>
      <c r="B16" s="652"/>
      <c r="C16" s="652"/>
      <c r="D16" s="652"/>
      <c r="E16" s="797"/>
      <c r="F16" s="797"/>
      <c r="G16" s="797"/>
      <c r="H16" s="652"/>
      <c r="I16" s="797"/>
      <c r="J16" s="797"/>
    </row>
    <row r="17" spans="1:10">
      <c r="A17" s="652"/>
      <c r="B17" s="652"/>
      <c r="C17" s="652" t="s">
        <v>2431</v>
      </c>
      <c r="D17" s="652" t="s">
        <v>2432</v>
      </c>
      <c r="E17" s="797" t="s">
        <v>2011</v>
      </c>
      <c r="F17" s="797" t="s">
        <v>2433</v>
      </c>
      <c r="G17" s="871">
        <v>320000</v>
      </c>
      <c r="H17" s="652" t="s">
        <v>731</v>
      </c>
      <c r="I17" s="797"/>
      <c r="J17" s="797" t="s">
        <v>1854</v>
      </c>
    </row>
    <row r="18" spans="1:10">
      <c r="A18" s="652"/>
      <c r="B18" s="652"/>
      <c r="C18" s="652"/>
      <c r="D18" s="652"/>
      <c r="E18" s="797"/>
      <c r="F18" s="797" t="s">
        <v>2434</v>
      </c>
      <c r="G18" s="797"/>
      <c r="H18" s="652"/>
      <c r="I18" s="797"/>
      <c r="J18" s="797"/>
    </row>
    <row r="19" spans="1:10">
      <c r="A19" s="652"/>
      <c r="B19" s="652"/>
      <c r="C19" s="652"/>
      <c r="D19" s="652"/>
      <c r="E19" s="797"/>
      <c r="F19" s="797"/>
      <c r="G19" s="797"/>
      <c r="H19" s="652"/>
      <c r="I19" s="797"/>
      <c r="J19" s="797"/>
    </row>
    <row r="20" spans="1:10">
      <c r="A20" s="652"/>
      <c r="B20" s="652"/>
      <c r="C20" s="652"/>
      <c r="D20" s="652"/>
      <c r="E20" s="797"/>
      <c r="F20" s="797"/>
      <c r="G20" s="797"/>
      <c r="H20" s="652"/>
      <c r="I20" s="797"/>
      <c r="J20" s="797"/>
    </row>
    <row r="21" spans="1:10">
      <c r="A21" s="652"/>
      <c r="B21" s="652"/>
      <c r="C21" s="652"/>
      <c r="D21" s="652"/>
      <c r="E21" s="797"/>
      <c r="F21" s="797"/>
      <c r="G21" s="797"/>
      <c r="H21" s="652"/>
      <c r="I21" s="797"/>
      <c r="J21" s="797"/>
    </row>
    <row r="22" spans="1:10">
      <c r="A22" s="800"/>
      <c r="B22" s="800"/>
      <c r="C22" s="800"/>
      <c r="D22" s="800"/>
      <c r="E22" s="801"/>
      <c r="F22" s="801"/>
      <c r="G22" s="801"/>
      <c r="H22" s="800"/>
      <c r="I22" s="801"/>
      <c r="J22" s="801"/>
    </row>
    <row r="23" spans="1:10">
      <c r="A23" s="287"/>
      <c r="B23" s="287"/>
      <c r="C23" s="287"/>
      <c r="D23" s="287"/>
      <c r="E23" s="454"/>
      <c r="F23" s="802" t="s">
        <v>322</v>
      </c>
      <c r="G23" s="803">
        <f>SUM(G11:G22)</f>
        <v>1149060</v>
      </c>
      <c r="H23" s="814" t="s">
        <v>731</v>
      </c>
      <c r="I23" s="454"/>
      <c r="J23" s="454"/>
    </row>
  </sheetData>
  <mergeCells count="11">
    <mergeCell ref="J8:J9"/>
    <mergeCell ref="A1:J1"/>
    <mergeCell ref="A2:J2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35" top="0.75" bottom="0.46" header="0.3" footer="0.3"/>
  <pageSetup paperSize="9" orientation="landscape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topLeftCell="A4" workbookViewId="0">
      <selection activeCell="H21" sqref="H21"/>
    </sheetView>
  </sheetViews>
  <sheetFormatPr defaultColWidth="9" defaultRowHeight="19.149999999999999" customHeight="1"/>
  <cols>
    <col min="1" max="1" width="4.875" style="227" customWidth="1"/>
    <col min="2" max="2" width="10.75" style="227" customWidth="1"/>
    <col min="3" max="3" width="41.75" style="227" customWidth="1"/>
    <col min="4" max="4" width="17" style="227" customWidth="1"/>
    <col min="5" max="5" width="14.25" style="227" customWidth="1"/>
    <col min="6" max="6" width="11.25" style="227" customWidth="1"/>
    <col min="7" max="7" width="8.125" style="227" customWidth="1"/>
    <col min="8" max="8" width="7.875" style="227" customWidth="1"/>
    <col min="9" max="9" width="10.125" style="227" customWidth="1"/>
    <col min="10" max="10" width="10.25" style="227" customWidth="1"/>
    <col min="11" max="16384" width="9" style="227"/>
  </cols>
  <sheetData>
    <row r="1" spans="1:10" ht="19.149999999999999" customHeight="1">
      <c r="A1" s="935" t="s">
        <v>325</v>
      </c>
      <c r="B1" s="935"/>
      <c r="C1" s="935"/>
      <c r="D1" s="935"/>
      <c r="E1" s="935"/>
      <c r="F1" s="935"/>
      <c r="G1" s="935"/>
      <c r="H1" s="935"/>
      <c r="I1" s="935"/>
      <c r="J1" s="935"/>
    </row>
    <row r="2" spans="1:10" ht="19.149999999999999" customHeight="1">
      <c r="A2" s="935" t="s">
        <v>2031</v>
      </c>
      <c r="B2" s="935"/>
      <c r="C2" s="935"/>
      <c r="D2" s="935"/>
      <c r="E2" s="935"/>
      <c r="F2" s="935"/>
      <c r="G2" s="935"/>
      <c r="H2" s="935"/>
      <c r="I2" s="935"/>
      <c r="J2" s="228"/>
    </row>
    <row r="3" spans="1:10" ht="19.149999999999999" customHeight="1">
      <c r="A3" s="393" t="s">
        <v>1835</v>
      </c>
      <c r="B3" s="393"/>
      <c r="C3" s="394"/>
      <c r="D3" s="394"/>
      <c r="E3" s="395"/>
      <c r="F3" s="396"/>
      <c r="G3" s="396"/>
    </row>
    <row r="4" spans="1:10" ht="19.149999999999999" customHeight="1">
      <c r="A4" s="303" t="s">
        <v>2032</v>
      </c>
      <c r="B4" s="303"/>
      <c r="C4" s="302"/>
      <c r="D4" s="302"/>
      <c r="E4" s="302"/>
      <c r="F4" s="302"/>
      <c r="G4" s="302"/>
    </row>
    <row r="5" spans="1:10" ht="19.149999999999999" customHeight="1">
      <c r="A5" s="303" t="s">
        <v>2140</v>
      </c>
      <c r="B5" s="303"/>
      <c r="C5" s="303"/>
      <c r="D5" s="302"/>
      <c r="E5" s="302"/>
      <c r="F5" s="302"/>
      <c r="G5" s="302"/>
    </row>
    <row r="6" spans="1:10" ht="19.149999999999999" customHeight="1">
      <c r="A6" s="303" t="s">
        <v>2141</v>
      </c>
      <c r="C6" s="303"/>
      <c r="D6" s="302"/>
      <c r="E6" s="302"/>
      <c r="F6" s="302"/>
      <c r="G6" s="302"/>
    </row>
    <row r="7" spans="1:10" ht="19.149999999999999" customHeight="1" thickBot="1">
      <c r="A7" s="303" t="s">
        <v>8</v>
      </c>
      <c r="B7" s="303"/>
      <c r="C7" s="302"/>
      <c r="D7" s="302"/>
      <c r="E7" s="302"/>
      <c r="F7" s="302"/>
      <c r="G7" s="302"/>
    </row>
    <row r="8" spans="1:10" ht="19.149999999999999" customHeight="1">
      <c r="A8" s="936" t="s">
        <v>0</v>
      </c>
      <c r="B8" s="940" t="s">
        <v>327</v>
      </c>
      <c r="C8" s="940" t="s">
        <v>326</v>
      </c>
      <c r="D8" s="940" t="s">
        <v>328</v>
      </c>
      <c r="E8" s="940" t="s">
        <v>1</v>
      </c>
      <c r="F8" s="940" t="s">
        <v>2</v>
      </c>
      <c r="G8" s="963" t="s">
        <v>3</v>
      </c>
      <c r="H8" s="964"/>
      <c r="I8" s="940" t="s">
        <v>6</v>
      </c>
      <c r="J8" s="932" t="s">
        <v>7</v>
      </c>
    </row>
    <row r="9" spans="1:10" ht="19.149999999999999" customHeight="1" thickBot="1">
      <c r="A9" s="937"/>
      <c r="B9" s="941"/>
      <c r="C9" s="941"/>
      <c r="D9" s="941"/>
      <c r="E9" s="941"/>
      <c r="F9" s="941"/>
      <c r="G9" s="349" t="s">
        <v>4</v>
      </c>
      <c r="H9" s="349" t="s">
        <v>5</v>
      </c>
      <c r="I9" s="941"/>
      <c r="J9" s="933"/>
    </row>
    <row r="10" spans="1:10" ht="19.149999999999999" customHeight="1">
      <c r="A10" s="775"/>
      <c r="B10" s="776" t="s">
        <v>2336</v>
      </c>
      <c r="C10" s="458"/>
      <c r="D10" s="458"/>
      <c r="E10" s="458"/>
      <c r="F10" s="458"/>
      <c r="G10" s="461"/>
      <c r="H10" s="461"/>
      <c r="I10" s="458"/>
      <c r="J10" s="777"/>
    </row>
    <row r="11" spans="1:10" ht="19.149999999999999" customHeight="1">
      <c r="A11" s="778"/>
      <c r="B11" s="244"/>
      <c r="C11" s="828" t="s">
        <v>2399</v>
      </c>
      <c r="D11" s="780" t="s">
        <v>2034</v>
      </c>
      <c r="E11" s="781" t="s">
        <v>473</v>
      </c>
      <c r="F11" s="244"/>
      <c r="G11" s="244">
        <v>6000</v>
      </c>
      <c r="H11" s="231" t="s">
        <v>2094</v>
      </c>
      <c r="I11" s="244"/>
      <c r="J11" s="782" t="s">
        <v>2035</v>
      </c>
    </row>
    <row r="12" spans="1:10" ht="19.149999999999999" customHeight="1">
      <c r="A12" s="783"/>
      <c r="B12" s="362"/>
      <c r="C12" s="825"/>
      <c r="D12" s="780" t="s">
        <v>2400</v>
      </c>
      <c r="E12" s="781"/>
      <c r="F12" s="244"/>
      <c r="G12" s="244"/>
      <c r="H12" s="244"/>
      <c r="I12" s="244"/>
      <c r="J12" s="782"/>
    </row>
    <row r="13" spans="1:10" ht="19.149999999999999" customHeight="1">
      <c r="A13" s="783"/>
      <c r="B13" s="362"/>
      <c r="C13" s="830" t="s">
        <v>2398</v>
      </c>
      <c r="D13" s="780" t="s">
        <v>2034</v>
      </c>
      <c r="E13" s="781" t="s">
        <v>473</v>
      </c>
      <c r="F13" s="244"/>
      <c r="G13" s="244">
        <v>4000</v>
      </c>
      <c r="H13" s="231" t="s">
        <v>2094</v>
      </c>
      <c r="I13" s="244"/>
      <c r="J13" s="782" t="s">
        <v>2035</v>
      </c>
    </row>
    <row r="14" spans="1:10" ht="19.149999999999999" customHeight="1">
      <c r="A14" s="783"/>
      <c r="B14" s="362"/>
      <c r="C14" s="825"/>
      <c r="D14" s="780" t="s">
        <v>2400</v>
      </c>
      <c r="E14" s="781"/>
      <c r="F14" s="244"/>
      <c r="G14" s="244"/>
      <c r="H14" s="244"/>
      <c r="I14" s="244"/>
      <c r="J14" s="782"/>
    </row>
    <row r="15" spans="1:10" ht="19.149999999999999" customHeight="1">
      <c r="A15" s="783"/>
      <c r="B15" s="362"/>
      <c r="C15" s="825"/>
      <c r="D15" s="826"/>
      <c r="E15" s="829"/>
      <c r="F15" s="362"/>
      <c r="G15" s="362"/>
      <c r="H15" s="362"/>
      <c r="I15" s="244"/>
      <c r="J15" s="782"/>
    </row>
    <row r="16" spans="1:10" ht="19.149999999999999" customHeight="1">
      <c r="A16" s="783"/>
      <c r="B16" s="362"/>
      <c r="C16" s="827"/>
      <c r="D16" s="826"/>
      <c r="E16" s="829"/>
      <c r="F16" s="362"/>
      <c r="G16" s="362"/>
      <c r="H16" s="362"/>
      <c r="I16" s="244"/>
      <c r="J16" s="782"/>
    </row>
    <row r="17" spans="1:10" ht="19.149999999999999" customHeight="1">
      <c r="A17" s="783"/>
      <c r="B17" s="362"/>
      <c r="C17" s="362"/>
      <c r="D17" s="826"/>
      <c r="E17" s="829"/>
      <c r="F17" s="362"/>
      <c r="G17" s="362"/>
      <c r="H17" s="362"/>
      <c r="I17" s="244"/>
      <c r="J17" s="782"/>
    </row>
    <row r="18" spans="1:10" ht="19.149999999999999" customHeight="1" thickBot="1">
      <c r="A18" s="786"/>
      <c r="B18" s="831"/>
      <c r="C18" s="831"/>
      <c r="D18" s="832"/>
      <c r="E18" s="833"/>
      <c r="F18" s="831"/>
      <c r="G18" s="831"/>
      <c r="H18" s="831"/>
      <c r="I18" s="787"/>
      <c r="J18" s="790"/>
    </row>
    <row r="19" spans="1:10" ht="19.149999999999999" customHeight="1" thickBot="1">
      <c r="A19" s="834"/>
      <c r="B19" s="834"/>
      <c r="C19" s="834"/>
      <c r="D19" s="834"/>
      <c r="E19" s="834"/>
      <c r="F19" s="834"/>
      <c r="G19" s="835">
        <f>SUM(G10:G18)</f>
        <v>10000</v>
      </c>
      <c r="H19" s="836" t="s">
        <v>324</v>
      </c>
      <c r="I19" s="834"/>
      <c r="J19" s="834"/>
    </row>
  </sheetData>
  <mergeCells count="11">
    <mergeCell ref="J8:J9"/>
    <mergeCell ref="A1:J1"/>
    <mergeCell ref="A2:I2"/>
    <mergeCell ref="A8:A9"/>
    <mergeCell ref="B8:B9"/>
    <mergeCell ref="C8:C9"/>
    <mergeCell ref="D8:D9"/>
    <mergeCell ref="E8:E9"/>
    <mergeCell ref="F8:F9"/>
    <mergeCell ref="G8:H8"/>
    <mergeCell ref="I8:I9"/>
  </mergeCells>
  <pageMargins left="0.70866141732283472" right="0.19685039370078741" top="0.27559055118110237" bottom="0.27559055118110237" header="0.19685039370078741" footer="0.19685039370078741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22" sqref="C22"/>
    </sheetView>
  </sheetViews>
  <sheetFormatPr defaultRowHeight="21.75"/>
  <cols>
    <col min="1" max="1" width="5.75" style="531" customWidth="1"/>
    <col min="2" max="2" width="11" style="519" customWidth="1"/>
    <col min="3" max="3" width="69" style="519" customWidth="1"/>
    <col min="4" max="4" width="9.875" style="532" customWidth="1"/>
    <col min="5" max="5" width="8.25" style="532" customWidth="1"/>
    <col min="6" max="6" width="7.5" style="532" customWidth="1"/>
    <col min="7" max="7" width="7.125" style="532" customWidth="1"/>
    <col min="8" max="8" width="8.75" style="532" customWidth="1"/>
    <col min="9" max="9" width="10.125" style="519" customWidth="1"/>
    <col min="10" max="10" width="9.5" style="519" customWidth="1"/>
    <col min="11" max="247" width="8.875" style="519"/>
    <col min="248" max="248" width="19.5" style="519" customWidth="1"/>
    <col min="249" max="249" width="86.5" style="519" customWidth="1"/>
    <col min="250" max="250" width="16.5" style="519" customWidth="1"/>
    <col min="251" max="251" width="16.375" style="519" customWidth="1"/>
    <col min="252" max="253" width="16" style="519" customWidth="1"/>
    <col min="254" max="254" width="23" style="519" customWidth="1"/>
    <col min="255" max="503" width="8.875" style="519"/>
    <col min="504" max="504" width="19.5" style="519" customWidth="1"/>
    <col min="505" max="505" width="86.5" style="519" customWidth="1"/>
    <col min="506" max="506" width="16.5" style="519" customWidth="1"/>
    <col min="507" max="507" width="16.375" style="519" customWidth="1"/>
    <col min="508" max="509" width="16" style="519" customWidth="1"/>
    <col min="510" max="510" width="23" style="519" customWidth="1"/>
    <col min="511" max="759" width="8.875" style="519"/>
    <col min="760" max="760" width="19.5" style="519" customWidth="1"/>
    <col min="761" max="761" width="86.5" style="519" customWidth="1"/>
    <col min="762" max="762" width="16.5" style="519" customWidth="1"/>
    <col min="763" max="763" width="16.375" style="519" customWidth="1"/>
    <col min="764" max="765" width="16" style="519" customWidth="1"/>
    <col min="766" max="766" width="23" style="519" customWidth="1"/>
    <col min="767" max="1015" width="8.875" style="519"/>
    <col min="1016" max="1016" width="19.5" style="519" customWidth="1"/>
    <col min="1017" max="1017" width="86.5" style="519" customWidth="1"/>
    <col min="1018" max="1018" width="16.5" style="519" customWidth="1"/>
    <col min="1019" max="1019" width="16.375" style="519" customWidth="1"/>
    <col min="1020" max="1021" width="16" style="519" customWidth="1"/>
    <col min="1022" max="1022" width="23" style="519" customWidth="1"/>
    <col min="1023" max="1271" width="8.875" style="519"/>
    <col min="1272" max="1272" width="19.5" style="519" customWidth="1"/>
    <col min="1273" max="1273" width="86.5" style="519" customWidth="1"/>
    <col min="1274" max="1274" width="16.5" style="519" customWidth="1"/>
    <col min="1275" max="1275" width="16.375" style="519" customWidth="1"/>
    <col min="1276" max="1277" width="16" style="519" customWidth="1"/>
    <col min="1278" max="1278" width="23" style="519" customWidth="1"/>
    <col min="1279" max="1527" width="8.875" style="519"/>
    <col min="1528" max="1528" width="19.5" style="519" customWidth="1"/>
    <col min="1529" max="1529" width="86.5" style="519" customWidth="1"/>
    <col min="1530" max="1530" width="16.5" style="519" customWidth="1"/>
    <col min="1531" max="1531" width="16.375" style="519" customWidth="1"/>
    <col min="1532" max="1533" width="16" style="519" customWidth="1"/>
    <col min="1534" max="1534" width="23" style="519" customWidth="1"/>
    <col min="1535" max="1783" width="8.875" style="519"/>
    <col min="1784" max="1784" width="19.5" style="519" customWidth="1"/>
    <col min="1785" max="1785" width="86.5" style="519" customWidth="1"/>
    <col min="1786" max="1786" width="16.5" style="519" customWidth="1"/>
    <col min="1787" max="1787" width="16.375" style="519" customWidth="1"/>
    <col min="1788" max="1789" width="16" style="519" customWidth="1"/>
    <col min="1790" max="1790" width="23" style="519" customWidth="1"/>
    <col min="1791" max="2039" width="8.875" style="519"/>
    <col min="2040" max="2040" width="19.5" style="519" customWidth="1"/>
    <col min="2041" max="2041" width="86.5" style="519" customWidth="1"/>
    <col min="2042" max="2042" width="16.5" style="519" customWidth="1"/>
    <col min="2043" max="2043" width="16.375" style="519" customWidth="1"/>
    <col min="2044" max="2045" width="16" style="519" customWidth="1"/>
    <col min="2046" max="2046" width="23" style="519" customWidth="1"/>
    <col min="2047" max="2295" width="8.875" style="519"/>
    <col min="2296" max="2296" width="19.5" style="519" customWidth="1"/>
    <col min="2297" max="2297" width="86.5" style="519" customWidth="1"/>
    <col min="2298" max="2298" width="16.5" style="519" customWidth="1"/>
    <col min="2299" max="2299" width="16.375" style="519" customWidth="1"/>
    <col min="2300" max="2301" width="16" style="519" customWidth="1"/>
    <col min="2302" max="2302" width="23" style="519" customWidth="1"/>
    <col min="2303" max="2551" width="8.875" style="519"/>
    <col min="2552" max="2552" width="19.5" style="519" customWidth="1"/>
    <col min="2553" max="2553" width="86.5" style="519" customWidth="1"/>
    <col min="2554" max="2554" width="16.5" style="519" customWidth="1"/>
    <col min="2555" max="2555" width="16.375" style="519" customWidth="1"/>
    <col min="2556" max="2557" width="16" style="519" customWidth="1"/>
    <col min="2558" max="2558" width="23" style="519" customWidth="1"/>
    <col min="2559" max="2807" width="8.875" style="519"/>
    <col min="2808" max="2808" width="19.5" style="519" customWidth="1"/>
    <col min="2809" max="2809" width="86.5" style="519" customWidth="1"/>
    <col min="2810" max="2810" width="16.5" style="519" customWidth="1"/>
    <col min="2811" max="2811" width="16.375" style="519" customWidth="1"/>
    <col min="2812" max="2813" width="16" style="519" customWidth="1"/>
    <col min="2814" max="2814" width="23" style="519" customWidth="1"/>
    <col min="2815" max="3063" width="8.875" style="519"/>
    <col min="3064" max="3064" width="19.5" style="519" customWidth="1"/>
    <col min="3065" max="3065" width="86.5" style="519" customWidth="1"/>
    <col min="3066" max="3066" width="16.5" style="519" customWidth="1"/>
    <col min="3067" max="3067" width="16.375" style="519" customWidth="1"/>
    <col min="3068" max="3069" width="16" style="519" customWidth="1"/>
    <col min="3070" max="3070" width="23" style="519" customWidth="1"/>
    <col min="3071" max="3319" width="8.875" style="519"/>
    <col min="3320" max="3320" width="19.5" style="519" customWidth="1"/>
    <col min="3321" max="3321" width="86.5" style="519" customWidth="1"/>
    <col min="3322" max="3322" width="16.5" style="519" customWidth="1"/>
    <col min="3323" max="3323" width="16.375" style="519" customWidth="1"/>
    <col min="3324" max="3325" width="16" style="519" customWidth="1"/>
    <col min="3326" max="3326" width="23" style="519" customWidth="1"/>
    <col min="3327" max="3575" width="8.875" style="519"/>
    <col min="3576" max="3576" width="19.5" style="519" customWidth="1"/>
    <col min="3577" max="3577" width="86.5" style="519" customWidth="1"/>
    <col min="3578" max="3578" width="16.5" style="519" customWidth="1"/>
    <col min="3579" max="3579" width="16.375" style="519" customWidth="1"/>
    <col min="3580" max="3581" width="16" style="519" customWidth="1"/>
    <col min="3582" max="3582" width="23" style="519" customWidth="1"/>
    <col min="3583" max="3831" width="8.875" style="519"/>
    <col min="3832" max="3832" width="19.5" style="519" customWidth="1"/>
    <col min="3833" max="3833" width="86.5" style="519" customWidth="1"/>
    <col min="3834" max="3834" width="16.5" style="519" customWidth="1"/>
    <col min="3835" max="3835" width="16.375" style="519" customWidth="1"/>
    <col min="3836" max="3837" width="16" style="519" customWidth="1"/>
    <col min="3838" max="3838" width="23" style="519" customWidth="1"/>
    <col min="3839" max="4087" width="8.875" style="519"/>
    <col min="4088" max="4088" width="19.5" style="519" customWidth="1"/>
    <col min="4089" max="4089" width="86.5" style="519" customWidth="1"/>
    <col min="4090" max="4090" width="16.5" style="519" customWidth="1"/>
    <col min="4091" max="4091" width="16.375" style="519" customWidth="1"/>
    <col min="4092" max="4093" width="16" style="519" customWidth="1"/>
    <col min="4094" max="4094" width="23" style="519" customWidth="1"/>
    <col min="4095" max="4343" width="8.875" style="519"/>
    <col min="4344" max="4344" width="19.5" style="519" customWidth="1"/>
    <col min="4345" max="4345" width="86.5" style="519" customWidth="1"/>
    <col min="4346" max="4346" width="16.5" style="519" customWidth="1"/>
    <col min="4347" max="4347" width="16.375" style="519" customWidth="1"/>
    <col min="4348" max="4349" width="16" style="519" customWidth="1"/>
    <col min="4350" max="4350" width="23" style="519" customWidth="1"/>
    <col min="4351" max="4599" width="8.875" style="519"/>
    <col min="4600" max="4600" width="19.5" style="519" customWidth="1"/>
    <col min="4601" max="4601" width="86.5" style="519" customWidth="1"/>
    <col min="4602" max="4602" width="16.5" style="519" customWidth="1"/>
    <col min="4603" max="4603" width="16.375" style="519" customWidth="1"/>
    <col min="4604" max="4605" width="16" style="519" customWidth="1"/>
    <col min="4606" max="4606" width="23" style="519" customWidth="1"/>
    <col min="4607" max="4855" width="8.875" style="519"/>
    <col min="4856" max="4856" width="19.5" style="519" customWidth="1"/>
    <col min="4857" max="4857" width="86.5" style="519" customWidth="1"/>
    <col min="4858" max="4858" width="16.5" style="519" customWidth="1"/>
    <col min="4859" max="4859" width="16.375" style="519" customWidth="1"/>
    <col min="4860" max="4861" width="16" style="519" customWidth="1"/>
    <col min="4862" max="4862" width="23" style="519" customWidth="1"/>
    <col min="4863" max="5111" width="8.875" style="519"/>
    <col min="5112" max="5112" width="19.5" style="519" customWidth="1"/>
    <col min="5113" max="5113" width="86.5" style="519" customWidth="1"/>
    <col min="5114" max="5114" width="16.5" style="519" customWidth="1"/>
    <col min="5115" max="5115" width="16.375" style="519" customWidth="1"/>
    <col min="5116" max="5117" width="16" style="519" customWidth="1"/>
    <col min="5118" max="5118" width="23" style="519" customWidth="1"/>
    <col min="5119" max="5367" width="8.875" style="519"/>
    <col min="5368" max="5368" width="19.5" style="519" customWidth="1"/>
    <col min="5369" max="5369" width="86.5" style="519" customWidth="1"/>
    <col min="5370" max="5370" width="16.5" style="519" customWidth="1"/>
    <col min="5371" max="5371" width="16.375" style="519" customWidth="1"/>
    <col min="5372" max="5373" width="16" style="519" customWidth="1"/>
    <col min="5374" max="5374" width="23" style="519" customWidth="1"/>
    <col min="5375" max="5623" width="8.875" style="519"/>
    <col min="5624" max="5624" width="19.5" style="519" customWidth="1"/>
    <col min="5625" max="5625" width="86.5" style="519" customWidth="1"/>
    <col min="5626" max="5626" width="16.5" style="519" customWidth="1"/>
    <col min="5627" max="5627" width="16.375" style="519" customWidth="1"/>
    <col min="5628" max="5629" width="16" style="519" customWidth="1"/>
    <col min="5630" max="5630" width="23" style="519" customWidth="1"/>
    <col min="5631" max="5879" width="8.875" style="519"/>
    <col min="5880" max="5880" width="19.5" style="519" customWidth="1"/>
    <col min="5881" max="5881" width="86.5" style="519" customWidth="1"/>
    <col min="5882" max="5882" width="16.5" style="519" customWidth="1"/>
    <col min="5883" max="5883" width="16.375" style="519" customWidth="1"/>
    <col min="5884" max="5885" width="16" style="519" customWidth="1"/>
    <col min="5886" max="5886" width="23" style="519" customWidth="1"/>
    <col min="5887" max="6135" width="8.875" style="519"/>
    <col min="6136" max="6136" width="19.5" style="519" customWidth="1"/>
    <col min="6137" max="6137" width="86.5" style="519" customWidth="1"/>
    <col min="6138" max="6138" width="16.5" style="519" customWidth="1"/>
    <col min="6139" max="6139" width="16.375" style="519" customWidth="1"/>
    <col min="6140" max="6141" width="16" style="519" customWidth="1"/>
    <col min="6142" max="6142" width="23" style="519" customWidth="1"/>
    <col min="6143" max="6391" width="8.875" style="519"/>
    <col min="6392" max="6392" width="19.5" style="519" customWidth="1"/>
    <col min="6393" max="6393" width="86.5" style="519" customWidth="1"/>
    <col min="6394" max="6394" width="16.5" style="519" customWidth="1"/>
    <col min="6395" max="6395" width="16.375" style="519" customWidth="1"/>
    <col min="6396" max="6397" width="16" style="519" customWidth="1"/>
    <col min="6398" max="6398" width="23" style="519" customWidth="1"/>
    <col min="6399" max="6647" width="8.875" style="519"/>
    <col min="6648" max="6648" width="19.5" style="519" customWidth="1"/>
    <col min="6649" max="6649" width="86.5" style="519" customWidth="1"/>
    <col min="6650" max="6650" width="16.5" style="519" customWidth="1"/>
    <col min="6651" max="6651" width="16.375" style="519" customWidth="1"/>
    <col min="6652" max="6653" width="16" style="519" customWidth="1"/>
    <col min="6654" max="6654" width="23" style="519" customWidth="1"/>
    <col min="6655" max="6903" width="8.875" style="519"/>
    <col min="6904" max="6904" width="19.5" style="519" customWidth="1"/>
    <col min="6905" max="6905" width="86.5" style="519" customWidth="1"/>
    <col min="6906" max="6906" width="16.5" style="519" customWidth="1"/>
    <col min="6907" max="6907" width="16.375" style="519" customWidth="1"/>
    <col min="6908" max="6909" width="16" style="519" customWidth="1"/>
    <col min="6910" max="6910" width="23" style="519" customWidth="1"/>
    <col min="6911" max="7159" width="8.875" style="519"/>
    <col min="7160" max="7160" width="19.5" style="519" customWidth="1"/>
    <col min="7161" max="7161" width="86.5" style="519" customWidth="1"/>
    <col min="7162" max="7162" width="16.5" style="519" customWidth="1"/>
    <col min="7163" max="7163" width="16.375" style="519" customWidth="1"/>
    <col min="7164" max="7165" width="16" style="519" customWidth="1"/>
    <col min="7166" max="7166" width="23" style="519" customWidth="1"/>
    <col min="7167" max="7415" width="8.875" style="519"/>
    <col min="7416" max="7416" width="19.5" style="519" customWidth="1"/>
    <col min="7417" max="7417" width="86.5" style="519" customWidth="1"/>
    <col min="7418" max="7418" width="16.5" style="519" customWidth="1"/>
    <col min="7419" max="7419" width="16.375" style="519" customWidth="1"/>
    <col min="7420" max="7421" width="16" style="519" customWidth="1"/>
    <col min="7422" max="7422" width="23" style="519" customWidth="1"/>
    <col min="7423" max="7671" width="8.875" style="519"/>
    <col min="7672" max="7672" width="19.5" style="519" customWidth="1"/>
    <col min="7673" max="7673" width="86.5" style="519" customWidth="1"/>
    <col min="7674" max="7674" width="16.5" style="519" customWidth="1"/>
    <col min="7675" max="7675" width="16.375" style="519" customWidth="1"/>
    <col min="7676" max="7677" width="16" style="519" customWidth="1"/>
    <col min="7678" max="7678" width="23" style="519" customWidth="1"/>
    <col min="7679" max="7927" width="8.875" style="519"/>
    <col min="7928" max="7928" width="19.5" style="519" customWidth="1"/>
    <col min="7929" max="7929" width="86.5" style="519" customWidth="1"/>
    <col min="7930" max="7930" width="16.5" style="519" customWidth="1"/>
    <col min="7931" max="7931" width="16.375" style="519" customWidth="1"/>
    <col min="7932" max="7933" width="16" style="519" customWidth="1"/>
    <col min="7934" max="7934" width="23" style="519" customWidth="1"/>
    <col min="7935" max="8183" width="8.875" style="519"/>
    <col min="8184" max="8184" width="19.5" style="519" customWidth="1"/>
    <col min="8185" max="8185" width="86.5" style="519" customWidth="1"/>
    <col min="8186" max="8186" width="16.5" style="519" customWidth="1"/>
    <col min="8187" max="8187" width="16.375" style="519" customWidth="1"/>
    <col min="8188" max="8189" width="16" style="519" customWidth="1"/>
    <col min="8190" max="8190" width="23" style="519" customWidth="1"/>
    <col min="8191" max="8439" width="8.875" style="519"/>
    <col min="8440" max="8440" width="19.5" style="519" customWidth="1"/>
    <col min="8441" max="8441" width="86.5" style="519" customWidth="1"/>
    <col min="8442" max="8442" width="16.5" style="519" customWidth="1"/>
    <col min="8443" max="8443" width="16.375" style="519" customWidth="1"/>
    <col min="8444" max="8445" width="16" style="519" customWidth="1"/>
    <col min="8446" max="8446" width="23" style="519" customWidth="1"/>
    <col min="8447" max="8695" width="8.875" style="519"/>
    <col min="8696" max="8696" width="19.5" style="519" customWidth="1"/>
    <col min="8697" max="8697" width="86.5" style="519" customWidth="1"/>
    <col min="8698" max="8698" width="16.5" style="519" customWidth="1"/>
    <col min="8699" max="8699" width="16.375" style="519" customWidth="1"/>
    <col min="8700" max="8701" width="16" style="519" customWidth="1"/>
    <col min="8702" max="8702" width="23" style="519" customWidth="1"/>
    <col min="8703" max="8951" width="8.875" style="519"/>
    <col min="8952" max="8952" width="19.5" style="519" customWidth="1"/>
    <col min="8953" max="8953" width="86.5" style="519" customWidth="1"/>
    <col min="8954" max="8954" width="16.5" style="519" customWidth="1"/>
    <col min="8955" max="8955" width="16.375" style="519" customWidth="1"/>
    <col min="8956" max="8957" width="16" style="519" customWidth="1"/>
    <col min="8958" max="8958" width="23" style="519" customWidth="1"/>
    <col min="8959" max="9207" width="8.875" style="519"/>
    <col min="9208" max="9208" width="19.5" style="519" customWidth="1"/>
    <col min="9209" max="9209" width="86.5" style="519" customWidth="1"/>
    <col min="9210" max="9210" width="16.5" style="519" customWidth="1"/>
    <col min="9211" max="9211" width="16.375" style="519" customWidth="1"/>
    <col min="9212" max="9213" width="16" style="519" customWidth="1"/>
    <col min="9214" max="9214" width="23" style="519" customWidth="1"/>
    <col min="9215" max="9463" width="8.875" style="519"/>
    <col min="9464" max="9464" width="19.5" style="519" customWidth="1"/>
    <col min="9465" max="9465" width="86.5" style="519" customWidth="1"/>
    <col min="9466" max="9466" width="16.5" style="519" customWidth="1"/>
    <col min="9467" max="9467" width="16.375" style="519" customWidth="1"/>
    <col min="9468" max="9469" width="16" style="519" customWidth="1"/>
    <col min="9470" max="9470" width="23" style="519" customWidth="1"/>
    <col min="9471" max="9719" width="8.875" style="519"/>
    <col min="9720" max="9720" width="19.5" style="519" customWidth="1"/>
    <col min="9721" max="9721" width="86.5" style="519" customWidth="1"/>
    <col min="9722" max="9722" width="16.5" style="519" customWidth="1"/>
    <col min="9723" max="9723" width="16.375" style="519" customWidth="1"/>
    <col min="9724" max="9725" width="16" style="519" customWidth="1"/>
    <col min="9726" max="9726" width="23" style="519" customWidth="1"/>
    <col min="9727" max="9975" width="8.875" style="519"/>
    <col min="9976" max="9976" width="19.5" style="519" customWidth="1"/>
    <col min="9977" max="9977" width="86.5" style="519" customWidth="1"/>
    <col min="9978" max="9978" width="16.5" style="519" customWidth="1"/>
    <col min="9979" max="9979" width="16.375" style="519" customWidth="1"/>
    <col min="9980" max="9981" width="16" style="519" customWidth="1"/>
    <col min="9982" max="9982" width="23" style="519" customWidth="1"/>
    <col min="9983" max="10231" width="8.875" style="519"/>
    <col min="10232" max="10232" width="19.5" style="519" customWidth="1"/>
    <col min="10233" max="10233" width="86.5" style="519" customWidth="1"/>
    <col min="10234" max="10234" width="16.5" style="519" customWidth="1"/>
    <col min="10235" max="10235" width="16.375" style="519" customWidth="1"/>
    <col min="10236" max="10237" width="16" style="519" customWidth="1"/>
    <col min="10238" max="10238" width="23" style="519" customWidth="1"/>
    <col min="10239" max="10487" width="8.875" style="519"/>
    <col min="10488" max="10488" width="19.5" style="519" customWidth="1"/>
    <col min="10489" max="10489" width="86.5" style="519" customWidth="1"/>
    <col min="10490" max="10490" width="16.5" style="519" customWidth="1"/>
    <col min="10491" max="10491" width="16.375" style="519" customWidth="1"/>
    <col min="10492" max="10493" width="16" style="519" customWidth="1"/>
    <col min="10494" max="10494" width="23" style="519" customWidth="1"/>
    <col min="10495" max="10743" width="8.875" style="519"/>
    <col min="10744" max="10744" width="19.5" style="519" customWidth="1"/>
    <col min="10745" max="10745" width="86.5" style="519" customWidth="1"/>
    <col min="10746" max="10746" width="16.5" style="519" customWidth="1"/>
    <col min="10747" max="10747" width="16.375" style="519" customWidth="1"/>
    <col min="10748" max="10749" width="16" style="519" customWidth="1"/>
    <col min="10750" max="10750" width="23" style="519" customWidth="1"/>
    <col min="10751" max="10999" width="8.875" style="519"/>
    <col min="11000" max="11000" width="19.5" style="519" customWidth="1"/>
    <col min="11001" max="11001" width="86.5" style="519" customWidth="1"/>
    <col min="11002" max="11002" width="16.5" style="519" customWidth="1"/>
    <col min="11003" max="11003" width="16.375" style="519" customWidth="1"/>
    <col min="11004" max="11005" width="16" style="519" customWidth="1"/>
    <col min="11006" max="11006" width="23" style="519" customWidth="1"/>
    <col min="11007" max="11255" width="8.875" style="519"/>
    <col min="11256" max="11256" width="19.5" style="519" customWidth="1"/>
    <col min="11257" max="11257" width="86.5" style="519" customWidth="1"/>
    <col min="11258" max="11258" width="16.5" style="519" customWidth="1"/>
    <col min="11259" max="11259" width="16.375" style="519" customWidth="1"/>
    <col min="11260" max="11261" width="16" style="519" customWidth="1"/>
    <col min="11262" max="11262" width="23" style="519" customWidth="1"/>
    <col min="11263" max="11511" width="8.875" style="519"/>
    <col min="11512" max="11512" width="19.5" style="519" customWidth="1"/>
    <col min="11513" max="11513" width="86.5" style="519" customWidth="1"/>
    <col min="11514" max="11514" width="16.5" style="519" customWidth="1"/>
    <col min="11515" max="11515" width="16.375" style="519" customWidth="1"/>
    <col min="11516" max="11517" width="16" style="519" customWidth="1"/>
    <col min="11518" max="11518" width="23" style="519" customWidth="1"/>
    <col min="11519" max="11767" width="8.875" style="519"/>
    <col min="11768" max="11768" width="19.5" style="519" customWidth="1"/>
    <col min="11769" max="11769" width="86.5" style="519" customWidth="1"/>
    <col min="11770" max="11770" width="16.5" style="519" customWidth="1"/>
    <col min="11771" max="11771" width="16.375" style="519" customWidth="1"/>
    <col min="11772" max="11773" width="16" style="519" customWidth="1"/>
    <col min="11774" max="11774" width="23" style="519" customWidth="1"/>
    <col min="11775" max="12023" width="8.875" style="519"/>
    <col min="12024" max="12024" width="19.5" style="519" customWidth="1"/>
    <col min="12025" max="12025" width="86.5" style="519" customWidth="1"/>
    <col min="12026" max="12026" width="16.5" style="519" customWidth="1"/>
    <col min="12027" max="12027" width="16.375" style="519" customWidth="1"/>
    <col min="12028" max="12029" width="16" style="519" customWidth="1"/>
    <col min="12030" max="12030" width="23" style="519" customWidth="1"/>
    <col min="12031" max="12279" width="8.875" style="519"/>
    <col min="12280" max="12280" width="19.5" style="519" customWidth="1"/>
    <col min="12281" max="12281" width="86.5" style="519" customWidth="1"/>
    <col min="12282" max="12282" width="16.5" style="519" customWidth="1"/>
    <col min="12283" max="12283" width="16.375" style="519" customWidth="1"/>
    <col min="12284" max="12285" width="16" style="519" customWidth="1"/>
    <col min="12286" max="12286" width="23" style="519" customWidth="1"/>
    <col min="12287" max="12535" width="8.875" style="519"/>
    <col min="12536" max="12536" width="19.5" style="519" customWidth="1"/>
    <col min="12537" max="12537" width="86.5" style="519" customWidth="1"/>
    <col min="12538" max="12538" width="16.5" style="519" customWidth="1"/>
    <col min="12539" max="12539" width="16.375" style="519" customWidth="1"/>
    <col min="12540" max="12541" width="16" style="519" customWidth="1"/>
    <col min="12542" max="12542" width="23" style="519" customWidth="1"/>
    <col min="12543" max="12791" width="8.875" style="519"/>
    <col min="12792" max="12792" width="19.5" style="519" customWidth="1"/>
    <col min="12793" max="12793" width="86.5" style="519" customWidth="1"/>
    <col min="12794" max="12794" width="16.5" style="519" customWidth="1"/>
    <col min="12795" max="12795" width="16.375" style="519" customWidth="1"/>
    <col min="12796" max="12797" width="16" style="519" customWidth="1"/>
    <col min="12798" max="12798" width="23" style="519" customWidth="1"/>
    <col min="12799" max="13047" width="8.875" style="519"/>
    <col min="13048" max="13048" width="19.5" style="519" customWidth="1"/>
    <col min="13049" max="13049" width="86.5" style="519" customWidth="1"/>
    <col min="13050" max="13050" width="16.5" style="519" customWidth="1"/>
    <col min="13051" max="13051" width="16.375" style="519" customWidth="1"/>
    <col min="13052" max="13053" width="16" style="519" customWidth="1"/>
    <col min="13054" max="13054" width="23" style="519" customWidth="1"/>
    <col min="13055" max="13303" width="8.875" style="519"/>
    <col min="13304" max="13304" width="19.5" style="519" customWidth="1"/>
    <col min="13305" max="13305" width="86.5" style="519" customWidth="1"/>
    <col min="13306" max="13306" width="16.5" style="519" customWidth="1"/>
    <col min="13307" max="13307" width="16.375" style="519" customWidth="1"/>
    <col min="13308" max="13309" width="16" style="519" customWidth="1"/>
    <col min="13310" max="13310" width="23" style="519" customWidth="1"/>
    <col min="13311" max="13559" width="8.875" style="519"/>
    <col min="13560" max="13560" width="19.5" style="519" customWidth="1"/>
    <col min="13561" max="13561" width="86.5" style="519" customWidth="1"/>
    <col min="13562" max="13562" width="16.5" style="519" customWidth="1"/>
    <col min="13563" max="13563" width="16.375" style="519" customWidth="1"/>
    <col min="13564" max="13565" width="16" style="519" customWidth="1"/>
    <col min="13566" max="13566" width="23" style="519" customWidth="1"/>
    <col min="13567" max="13815" width="8.875" style="519"/>
    <col min="13816" max="13816" width="19.5" style="519" customWidth="1"/>
    <col min="13817" max="13817" width="86.5" style="519" customWidth="1"/>
    <col min="13818" max="13818" width="16.5" style="519" customWidth="1"/>
    <col min="13819" max="13819" width="16.375" style="519" customWidth="1"/>
    <col min="13820" max="13821" width="16" style="519" customWidth="1"/>
    <col min="13822" max="13822" width="23" style="519" customWidth="1"/>
    <col min="13823" max="14071" width="8.875" style="519"/>
    <col min="14072" max="14072" width="19.5" style="519" customWidth="1"/>
    <col min="14073" max="14073" width="86.5" style="519" customWidth="1"/>
    <col min="14074" max="14074" width="16.5" style="519" customWidth="1"/>
    <col min="14075" max="14075" width="16.375" style="519" customWidth="1"/>
    <col min="14076" max="14077" width="16" style="519" customWidth="1"/>
    <col min="14078" max="14078" width="23" style="519" customWidth="1"/>
    <col min="14079" max="14327" width="8.875" style="519"/>
    <col min="14328" max="14328" width="19.5" style="519" customWidth="1"/>
    <col min="14329" max="14329" width="86.5" style="519" customWidth="1"/>
    <col min="14330" max="14330" width="16.5" style="519" customWidth="1"/>
    <col min="14331" max="14331" width="16.375" style="519" customWidth="1"/>
    <col min="14332" max="14333" width="16" style="519" customWidth="1"/>
    <col min="14334" max="14334" width="23" style="519" customWidth="1"/>
    <col min="14335" max="14583" width="8.875" style="519"/>
    <col min="14584" max="14584" width="19.5" style="519" customWidth="1"/>
    <col min="14585" max="14585" width="86.5" style="519" customWidth="1"/>
    <col min="14586" max="14586" width="16.5" style="519" customWidth="1"/>
    <col min="14587" max="14587" width="16.375" style="519" customWidth="1"/>
    <col min="14588" max="14589" width="16" style="519" customWidth="1"/>
    <col min="14590" max="14590" width="23" style="519" customWidth="1"/>
    <col min="14591" max="14839" width="8.875" style="519"/>
    <col min="14840" max="14840" width="19.5" style="519" customWidth="1"/>
    <col min="14841" max="14841" width="86.5" style="519" customWidth="1"/>
    <col min="14842" max="14842" width="16.5" style="519" customWidth="1"/>
    <col min="14843" max="14843" width="16.375" style="519" customWidth="1"/>
    <col min="14844" max="14845" width="16" style="519" customWidth="1"/>
    <col min="14846" max="14846" width="23" style="519" customWidth="1"/>
    <col min="14847" max="15095" width="8.875" style="519"/>
    <col min="15096" max="15096" width="19.5" style="519" customWidth="1"/>
    <col min="15097" max="15097" width="86.5" style="519" customWidth="1"/>
    <col min="15098" max="15098" width="16.5" style="519" customWidth="1"/>
    <col min="15099" max="15099" width="16.375" style="519" customWidth="1"/>
    <col min="15100" max="15101" width="16" style="519" customWidth="1"/>
    <col min="15102" max="15102" width="23" style="519" customWidth="1"/>
    <col min="15103" max="15351" width="8.875" style="519"/>
    <col min="15352" max="15352" width="19.5" style="519" customWidth="1"/>
    <col min="15353" max="15353" width="86.5" style="519" customWidth="1"/>
    <col min="15354" max="15354" width="16.5" style="519" customWidth="1"/>
    <col min="15355" max="15355" width="16.375" style="519" customWidth="1"/>
    <col min="15356" max="15357" width="16" style="519" customWidth="1"/>
    <col min="15358" max="15358" width="23" style="519" customWidth="1"/>
    <col min="15359" max="15607" width="8.875" style="519"/>
    <col min="15608" max="15608" width="19.5" style="519" customWidth="1"/>
    <col min="15609" max="15609" width="86.5" style="519" customWidth="1"/>
    <col min="15610" max="15610" width="16.5" style="519" customWidth="1"/>
    <col min="15611" max="15611" width="16.375" style="519" customWidth="1"/>
    <col min="15612" max="15613" width="16" style="519" customWidth="1"/>
    <col min="15614" max="15614" width="23" style="519" customWidth="1"/>
    <col min="15615" max="15863" width="8.875" style="519"/>
    <col min="15864" max="15864" width="19.5" style="519" customWidth="1"/>
    <col min="15865" max="15865" width="86.5" style="519" customWidth="1"/>
    <col min="15866" max="15866" width="16.5" style="519" customWidth="1"/>
    <col min="15867" max="15867" width="16.375" style="519" customWidth="1"/>
    <col min="15868" max="15869" width="16" style="519" customWidth="1"/>
    <col min="15870" max="15870" width="23" style="519" customWidth="1"/>
    <col min="15871" max="16119" width="8.875" style="519"/>
    <col min="16120" max="16120" width="19.5" style="519" customWidth="1"/>
    <col min="16121" max="16121" width="86.5" style="519" customWidth="1"/>
    <col min="16122" max="16122" width="16.5" style="519" customWidth="1"/>
    <col min="16123" max="16123" width="16.375" style="519" customWidth="1"/>
    <col min="16124" max="16125" width="16" style="519" customWidth="1"/>
    <col min="16126" max="16126" width="23" style="519" customWidth="1"/>
    <col min="16127" max="16384" width="8.875" style="519"/>
  </cols>
  <sheetData>
    <row r="1" spans="1:10">
      <c r="A1" s="925" t="s">
        <v>2090</v>
      </c>
      <c r="B1" s="925"/>
      <c r="C1" s="925"/>
      <c r="D1" s="925"/>
      <c r="E1" s="925"/>
      <c r="F1" s="925"/>
      <c r="G1" s="925"/>
      <c r="H1" s="925"/>
      <c r="I1" s="925"/>
    </row>
    <row r="2" spans="1:10">
      <c r="A2" s="925"/>
      <c r="B2" s="925"/>
      <c r="C2" s="925"/>
      <c r="D2" s="925"/>
      <c r="E2" s="925"/>
      <c r="F2" s="925"/>
      <c r="G2" s="925"/>
      <c r="H2" s="925"/>
      <c r="I2" s="925"/>
    </row>
    <row r="3" spans="1:10">
      <c r="A3" s="926" t="s">
        <v>0</v>
      </c>
      <c r="B3" s="927" t="s">
        <v>2091</v>
      </c>
      <c r="C3" s="927" t="s">
        <v>2092</v>
      </c>
      <c r="D3" s="929" t="s">
        <v>3</v>
      </c>
      <c r="E3" s="930"/>
      <c r="F3" s="930"/>
      <c r="G3" s="930"/>
      <c r="H3" s="931"/>
      <c r="I3" s="920" t="s">
        <v>323</v>
      </c>
      <c r="J3" s="920" t="s">
        <v>2438</v>
      </c>
    </row>
    <row r="4" spans="1:10">
      <c r="A4" s="927"/>
      <c r="B4" s="928"/>
      <c r="C4" s="928"/>
      <c r="D4" s="520" t="s">
        <v>324</v>
      </c>
      <c r="E4" s="520" t="s">
        <v>2093</v>
      </c>
      <c r="F4" s="520" t="s">
        <v>2094</v>
      </c>
      <c r="G4" s="521" t="s">
        <v>2095</v>
      </c>
      <c r="H4" s="521" t="s">
        <v>2096</v>
      </c>
      <c r="I4" s="921"/>
      <c r="J4" s="921"/>
    </row>
    <row r="5" spans="1:10">
      <c r="A5" s="522">
        <v>1</v>
      </c>
      <c r="B5" s="523" t="s">
        <v>2097</v>
      </c>
      <c r="C5" s="868" t="s">
        <v>2109</v>
      </c>
      <c r="D5" s="771">
        <f>NCD!G288</f>
        <v>9270</v>
      </c>
      <c r="E5" s="772"/>
      <c r="F5" s="772"/>
      <c r="G5" s="772"/>
      <c r="H5" s="771">
        <f>NCD!G287</f>
        <v>470000</v>
      </c>
      <c r="I5" s="771">
        <f t="shared" ref="I5:I13" si="0">SUM(D5:H5)</f>
        <v>479270</v>
      </c>
      <c r="J5" s="895">
        <f>NCD!H286</f>
        <v>478050</v>
      </c>
    </row>
    <row r="6" spans="1:10">
      <c r="A6" s="525">
        <v>2</v>
      </c>
      <c r="B6" s="526" t="s">
        <v>2098</v>
      </c>
      <c r="C6" s="533" t="s">
        <v>2111</v>
      </c>
      <c r="D6" s="524">
        <f>RDU!H222</f>
        <v>7000</v>
      </c>
      <c r="E6" s="773"/>
      <c r="F6" s="773"/>
      <c r="G6" s="773"/>
      <c r="H6" s="773"/>
      <c r="I6" s="524">
        <f t="shared" si="0"/>
        <v>7000</v>
      </c>
      <c r="J6" s="896">
        <f>RDU!I222</f>
        <v>4500</v>
      </c>
    </row>
    <row r="7" spans="1:10" ht="43.5">
      <c r="A7" s="525">
        <v>3</v>
      </c>
      <c r="B7" s="526" t="s">
        <v>2099</v>
      </c>
      <c r="C7" s="533" t="s">
        <v>2126</v>
      </c>
      <c r="D7" s="773">
        <f>ECS!G166</f>
        <v>28625</v>
      </c>
      <c r="E7" s="773"/>
      <c r="F7" s="773"/>
      <c r="G7" s="773"/>
      <c r="H7" s="773">
        <f>ECS!G167</f>
        <v>410000</v>
      </c>
      <c r="I7" s="524">
        <f t="shared" si="0"/>
        <v>438625</v>
      </c>
      <c r="J7" s="524">
        <f>ECS!H165</f>
        <v>438625</v>
      </c>
    </row>
    <row r="8" spans="1:10" ht="22.15" customHeight="1">
      <c r="A8" s="525">
        <v>4</v>
      </c>
      <c r="B8" s="526" t="s">
        <v>2100</v>
      </c>
      <c r="C8" s="533" t="s">
        <v>2125</v>
      </c>
      <c r="D8" s="773">
        <f>สูติ!G108</f>
        <v>6500</v>
      </c>
      <c r="E8" s="773"/>
      <c r="F8" s="773"/>
      <c r="G8" s="773"/>
      <c r="H8" s="524">
        <f>สูติ!G109</f>
        <v>1500000</v>
      </c>
      <c r="I8" s="524">
        <f t="shared" si="0"/>
        <v>1506500</v>
      </c>
      <c r="J8" s="896">
        <f>สูติ!H107</f>
        <v>1504000</v>
      </c>
    </row>
    <row r="9" spans="1:10">
      <c r="A9" s="525">
        <v>5</v>
      </c>
      <c r="B9" s="526" t="s">
        <v>2101</v>
      </c>
      <c r="C9" s="516" t="s">
        <v>2128</v>
      </c>
      <c r="D9" s="524">
        <f>coc!G77</f>
        <v>2750</v>
      </c>
      <c r="E9" s="773"/>
      <c r="F9" s="773"/>
      <c r="G9" s="773"/>
      <c r="H9" s="773"/>
      <c r="I9" s="524">
        <f t="shared" si="0"/>
        <v>2750</v>
      </c>
      <c r="J9" s="896">
        <f>coc!H77</f>
        <v>0</v>
      </c>
    </row>
    <row r="10" spans="1:10">
      <c r="A10" s="525">
        <v>6</v>
      </c>
      <c r="B10" s="526" t="s">
        <v>2102</v>
      </c>
      <c r="C10" s="516" t="s">
        <v>2133</v>
      </c>
      <c r="D10" s="773">
        <f>HA!G165</f>
        <v>498000</v>
      </c>
      <c r="E10" s="773"/>
      <c r="F10" s="773"/>
      <c r="G10" s="773"/>
      <c r="H10" s="773"/>
      <c r="I10" s="524">
        <f t="shared" si="0"/>
        <v>498000</v>
      </c>
      <c r="J10" s="896">
        <f>HA!H165</f>
        <v>430000</v>
      </c>
    </row>
    <row r="11" spans="1:10">
      <c r="A11" s="525">
        <v>7</v>
      </c>
      <c r="B11" s="526" t="s">
        <v>2103</v>
      </c>
      <c r="C11" s="516" t="s">
        <v>2135</v>
      </c>
      <c r="D11" s="524">
        <f>'PCC1'!G122</f>
        <v>3000</v>
      </c>
      <c r="E11" s="773"/>
      <c r="F11" s="773"/>
      <c r="G11" s="773"/>
      <c r="H11" s="773"/>
      <c r="I11" s="524">
        <f t="shared" si="0"/>
        <v>3000</v>
      </c>
      <c r="J11" s="524">
        <f>'PCC1'!H122</f>
        <v>3000</v>
      </c>
    </row>
    <row r="12" spans="1:10">
      <c r="A12" s="525">
        <v>8</v>
      </c>
      <c r="B12" s="526" t="s">
        <v>2104</v>
      </c>
      <c r="C12" s="516" t="s">
        <v>2137</v>
      </c>
      <c r="D12" s="773">
        <f>ติดดาว!G88</f>
        <v>34000</v>
      </c>
      <c r="E12" s="773"/>
      <c r="F12" s="773"/>
      <c r="G12" s="773"/>
      <c r="H12" s="773"/>
      <c r="I12" s="524">
        <f t="shared" si="0"/>
        <v>34000</v>
      </c>
      <c r="J12" s="524">
        <f>ติดดาว!G88</f>
        <v>34000</v>
      </c>
    </row>
    <row r="13" spans="1:10">
      <c r="A13" s="525">
        <v>9</v>
      </c>
      <c r="B13" s="526" t="s">
        <v>2105</v>
      </c>
      <c r="C13" s="516" t="s">
        <v>2138</v>
      </c>
      <c r="D13" s="524">
        <f>EOC!G69</f>
        <v>0</v>
      </c>
      <c r="E13" s="773"/>
      <c r="F13" s="773"/>
      <c r="G13" s="773"/>
      <c r="H13" s="773"/>
      <c r="I13" s="524">
        <f t="shared" si="0"/>
        <v>0</v>
      </c>
      <c r="J13" s="524">
        <f>EOC!G69</f>
        <v>0</v>
      </c>
    </row>
    <row r="14" spans="1:10">
      <c r="A14" s="525">
        <v>10</v>
      </c>
      <c r="B14" s="526" t="s">
        <v>2106</v>
      </c>
      <c r="C14" s="517" t="s">
        <v>2143</v>
      </c>
      <c r="D14" s="524"/>
      <c r="E14" s="524"/>
      <c r="F14" s="524">
        <f>พชอ!G45</f>
        <v>20000</v>
      </c>
      <c r="G14" s="524"/>
      <c r="H14" s="524"/>
      <c r="I14" s="524">
        <f>SUM(D14:H14)</f>
        <v>20000</v>
      </c>
      <c r="J14" s="524">
        <f>พชอ!G45</f>
        <v>20000</v>
      </c>
    </row>
    <row r="15" spans="1:10">
      <c r="A15" s="525">
        <v>11</v>
      </c>
      <c r="B15" s="526" t="s">
        <v>2107</v>
      </c>
      <c r="C15" s="517" t="s">
        <v>2145</v>
      </c>
      <c r="D15" s="524"/>
      <c r="E15" s="524"/>
      <c r="F15" s="524"/>
      <c r="G15" s="524"/>
      <c r="H15" s="524">
        <f>เครือฃ่ายอสม!G23</f>
        <v>1149060</v>
      </c>
      <c r="I15" s="524">
        <f>SUM(D15:H15)</f>
        <v>1149060</v>
      </c>
      <c r="J15" s="524">
        <f>เครือฃ่ายอสม!G23</f>
        <v>1149060</v>
      </c>
    </row>
    <row r="16" spans="1:10">
      <c r="A16" s="527">
        <v>12</v>
      </c>
      <c r="B16" s="528" t="s">
        <v>2391</v>
      </c>
      <c r="C16" s="518" t="s">
        <v>2392</v>
      </c>
      <c r="D16" s="529"/>
      <c r="E16" s="529"/>
      <c r="F16" s="529">
        <f>'พชอ (2)'!G19</f>
        <v>10000</v>
      </c>
      <c r="G16" s="529"/>
      <c r="H16" s="529"/>
      <c r="I16" s="529">
        <f>SUM(D16:H16)</f>
        <v>10000</v>
      </c>
      <c r="J16" s="529">
        <f>'พชอ (2)'!G19</f>
        <v>10000</v>
      </c>
    </row>
    <row r="17" spans="1:10">
      <c r="A17" s="922" t="s">
        <v>2408</v>
      </c>
      <c r="B17" s="923"/>
      <c r="C17" s="924"/>
      <c r="D17" s="530">
        <f>SUM(D5:D16)</f>
        <v>589145</v>
      </c>
      <c r="E17" s="530">
        <f t="shared" ref="E17:J17" si="1">SUM(E5:E16)</f>
        <v>0</v>
      </c>
      <c r="F17" s="530">
        <f t="shared" si="1"/>
        <v>30000</v>
      </c>
      <c r="G17" s="530">
        <f t="shared" si="1"/>
        <v>0</v>
      </c>
      <c r="H17" s="530">
        <f t="shared" si="1"/>
        <v>3529060</v>
      </c>
      <c r="I17" s="530">
        <f t="shared" si="1"/>
        <v>4148205</v>
      </c>
      <c r="J17" s="897">
        <f t="shared" si="1"/>
        <v>4071235</v>
      </c>
    </row>
    <row r="18" spans="1:10">
      <c r="I18" s="898" t="s">
        <v>2439</v>
      </c>
      <c r="J18" s="899">
        <f>I17-J17</f>
        <v>76970</v>
      </c>
    </row>
  </sheetData>
  <mergeCells count="9">
    <mergeCell ref="J3:J4"/>
    <mergeCell ref="A17:C17"/>
    <mergeCell ref="A1:I1"/>
    <mergeCell ref="A2:I2"/>
    <mergeCell ref="A3:A4"/>
    <mergeCell ref="B3:B4"/>
    <mergeCell ref="C3:C4"/>
    <mergeCell ref="D3:H3"/>
    <mergeCell ref="I3:I4"/>
  </mergeCells>
  <pageMargins left="0.70866141732283472" right="0.2" top="0.74803149606299213" bottom="0.27" header="0.31496062992125984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8"/>
  <sheetViews>
    <sheetView topLeftCell="C274" workbookViewId="0">
      <selection activeCell="J291" sqref="J291"/>
    </sheetView>
  </sheetViews>
  <sheetFormatPr defaultColWidth="9" defaultRowHeight="21.75"/>
  <cols>
    <col min="1" max="1" width="4.875" style="227" customWidth="1"/>
    <col min="2" max="2" width="8.5" style="227" customWidth="1"/>
    <col min="3" max="3" width="39.125" style="227" customWidth="1"/>
    <col min="4" max="4" width="12.875" style="227" customWidth="1"/>
    <col min="5" max="5" width="13.875" style="227" customWidth="1"/>
    <col min="6" max="6" width="18.25" style="227" customWidth="1"/>
    <col min="7" max="9" width="9" style="227"/>
    <col min="10" max="10" width="11.125" style="227" customWidth="1"/>
    <col min="11" max="11" width="10.75" style="227" customWidth="1"/>
    <col min="12" max="16384" width="9" style="227"/>
  </cols>
  <sheetData>
    <row r="1" spans="1:11">
      <c r="A1" s="935" t="s">
        <v>325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</row>
    <row r="2" spans="1:11">
      <c r="A2" s="935" t="s">
        <v>1400</v>
      </c>
      <c r="B2" s="935"/>
      <c r="C2" s="935"/>
      <c r="D2" s="935"/>
      <c r="E2" s="935"/>
      <c r="F2" s="935"/>
      <c r="G2" s="935"/>
      <c r="H2" s="935"/>
      <c r="I2" s="935"/>
      <c r="J2" s="935"/>
      <c r="K2" s="228"/>
    </row>
    <row r="3" spans="1:11">
      <c r="A3" s="228" t="s">
        <v>457</v>
      </c>
    </row>
    <row r="4" spans="1:11">
      <c r="B4" s="228" t="s">
        <v>1401</v>
      </c>
    </row>
    <row r="5" spans="1:11">
      <c r="B5" s="228" t="s">
        <v>319</v>
      </c>
    </row>
    <row r="6" spans="1:11">
      <c r="B6" s="457" t="s">
        <v>2081</v>
      </c>
    </row>
    <row r="7" spans="1:11">
      <c r="B7" s="457" t="s">
        <v>2082</v>
      </c>
    </row>
    <row r="8" spans="1:11">
      <c r="B8" s="457" t="s">
        <v>2083</v>
      </c>
    </row>
    <row r="9" spans="1:11">
      <c r="B9" s="457" t="s">
        <v>2084</v>
      </c>
    </row>
    <row r="10" spans="1:11">
      <c r="B10" s="457" t="s">
        <v>2085</v>
      </c>
    </row>
    <row r="11" spans="1:11">
      <c r="B11" s="457" t="s">
        <v>2086</v>
      </c>
    </row>
    <row r="12" spans="1:11">
      <c r="B12" s="457" t="s">
        <v>2087</v>
      </c>
    </row>
    <row r="13" spans="1:11">
      <c r="B13" s="457" t="s">
        <v>2088</v>
      </c>
    </row>
    <row r="14" spans="1:11">
      <c r="B14" s="457" t="s">
        <v>2089</v>
      </c>
    </row>
    <row r="15" spans="1:11">
      <c r="B15" s="241" t="s">
        <v>1538</v>
      </c>
    </row>
    <row r="16" spans="1:11">
      <c r="B16" s="241" t="s">
        <v>1539</v>
      </c>
    </row>
    <row r="17" spans="1:11">
      <c r="B17" s="241" t="s">
        <v>1540</v>
      </c>
    </row>
    <row r="18" spans="1:11">
      <c r="B18" s="228" t="s">
        <v>8</v>
      </c>
    </row>
    <row r="19" spans="1:11">
      <c r="B19" s="348" t="s">
        <v>1541</v>
      </c>
    </row>
    <row r="20" spans="1:11">
      <c r="B20" s="227" t="s">
        <v>1542</v>
      </c>
    </row>
    <row r="21" spans="1:11">
      <c r="B21" s="227" t="s">
        <v>1402</v>
      </c>
    </row>
    <row r="22" spans="1:11">
      <c r="B22" s="227" t="s">
        <v>1481</v>
      </c>
    </row>
    <row r="23" spans="1:11">
      <c r="B23" s="227" t="s">
        <v>706</v>
      </c>
    </row>
    <row r="24" spans="1:11">
      <c r="B24" s="227" t="s">
        <v>708</v>
      </c>
    </row>
    <row r="25" spans="1:11" ht="22.5" thickBot="1">
      <c r="B25" s="227" t="s">
        <v>707</v>
      </c>
    </row>
    <row r="26" spans="1:11">
      <c r="A26" s="936" t="s">
        <v>0</v>
      </c>
      <c r="B26" s="938" t="s">
        <v>327</v>
      </c>
      <c r="C26" s="940" t="s">
        <v>326</v>
      </c>
      <c r="D26" s="940" t="s">
        <v>328</v>
      </c>
      <c r="E26" s="940" t="s">
        <v>1</v>
      </c>
      <c r="F26" s="940" t="s">
        <v>2</v>
      </c>
      <c r="G26" s="942" t="s">
        <v>3</v>
      </c>
      <c r="H26" s="942"/>
      <c r="I26" s="942"/>
      <c r="J26" s="940" t="s">
        <v>6</v>
      </c>
      <c r="K26" s="932" t="s">
        <v>7</v>
      </c>
    </row>
    <row r="27" spans="1:11" ht="22.5" thickBot="1">
      <c r="A27" s="937"/>
      <c r="B27" s="939"/>
      <c r="C27" s="941"/>
      <c r="D27" s="941"/>
      <c r="E27" s="941"/>
      <c r="F27" s="941"/>
      <c r="G27" s="349" t="s">
        <v>4</v>
      </c>
      <c r="H27" s="349"/>
      <c r="I27" s="349" t="s">
        <v>5</v>
      </c>
      <c r="J27" s="941"/>
      <c r="K27" s="933"/>
    </row>
    <row r="28" spans="1:11">
      <c r="A28" s="458"/>
      <c r="B28" s="459" t="s">
        <v>2108</v>
      </c>
      <c r="C28" s="460"/>
      <c r="D28" s="458"/>
      <c r="E28" s="458"/>
      <c r="F28" s="458"/>
      <c r="G28" s="461"/>
      <c r="H28" s="461"/>
      <c r="I28" s="461"/>
      <c r="J28" s="458"/>
      <c r="K28" s="458"/>
    </row>
    <row r="29" spans="1:11">
      <c r="A29" s="462"/>
      <c r="B29" s="463"/>
      <c r="C29" s="464" t="s">
        <v>1403</v>
      </c>
      <c r="D29" s="462"/>
      <c r="E29" s="462"/>
      <c r="F29" s="462"/>
      <c r="G29" s="465"/>
      <c r="H29" s="465"/>
      <c r="I29" s="465"/>
      <c r="J29" s="462"/>
      <c r="K29" s="462"/>
    </row>
    <row r="30" spans="1:11" ht="20.25" customHeight="1">
      <c r="A30" s="244"/>
      <c r="B30" s="244"/>
      <c r="C30" s="505" t="s">
        <v>2253</v>
      </c>
      <c r="D30" s="244">
        <v>250</v>
      </c>
      <c r="E30" s="244"/>
      <c r="F30" s="244"/>
      <c r="G30" s="244" t="s">
        <v>2254</v>
      </c>
      <c r="H30" s="244"/>
      <c r="I30" s="244"/>
      <c r="J30" s="244" t="s">
        <v>2255</v>
      </c>
      <c r="K30" s="244" t="s">
        <v>2256</v>
      </c>
    </row>
    <row r="31" spans="1:11" ht="20.25" customHeight="1">
      <c r="A31" s="244"/>
      <c r="B31" s="244"/>
      <c r="C31" s="244" t="s">
        <v>2257</v>
      </c>
      <c r="D31" s="244"/>
      <c r="E31" s="244"/>
      <c r="F31" s="244"/>
      <c r="G31" s="244"/>
      <c r="H31" s="244"/>
      <c r="I31" s="244"/>
      <c r="J31" s="244"/>
      <c r="K31" s="244" t="s">
        <v>2258</v>
      </c>
    </row>
    <row r="32" spans="1:11" ht="20.25" customHeight="1">
      <c r="A32" s="244"/>
      <c r="B32" s="244"/>
      <c r="C32" s="244" t="s">
        <v>2259</v>
      </c>
      <c r="D32" s="244"/>
      <c r="E32" s="244"/>
      <c r="F32" s="244"/>
      <c r="G32" s="244"/>
      <c r="H32" s="244"/>
      <c r="I32" s="244"/>
      <c r="J32" s="244"/>
      <c r="K32" s="244"/>
    </row>
    <row r="33" spans="1:11" ht="20.25" customHeight="1">
      <c r="A33" s="244"/>
      <c r="B33" s="244"/>
      <c r="C33" s="244" t="s">
        <v>2260</v>
      </c>
      <c r="D33" s="244"/>
      <c r="E33" s="244"/>
      <c r="F33" s="244"/>
      <c r="G33" s="244"/>
      <c r="H33" s="244"/>
      <c r="I33" s="244"/>
      <c r="J33" s="244"/>
      <c r="K33" s="244"/>
    </row>
    <row r="34" spans="1:11" ht="20.25" customHeight="1">
      <c r="A34" s="244"/>
      <c r="B34" s="244"/>
      <c r="C34" s="244" t="s">
        <v>2261</v>
      </c>
      <c r="D34" s="244"/>
      <c r="E34" s="244"/>
      <c r="F34" s="244"/>
      <c r="G34" s="244"/>
      <c r="H34" s="244"/>
      <c r="I34" s="244"/>
      <c r="J34" s="244"/>
      <c r="K34" s="244"/>
    </row>
    <row r="35" spans="1:11" ht="20.25" customHeight="1">
      <c r="A35" s="244"/>
      <c r="B35" s="244"/>
      <c r="C35" s="244" t="s">
        <v>2262</v>
      </c>
      <c r="D35" s="244"/>
      <c r="E35" s="244"/>
      <c r="F35" s="244"/>
      <c r="G35" s="244"/>
      <c r="H35" s="244"/>
      <c r="I35" s="244"/>
      <c r="J35" s="244"/>
      <c r="K35" s="244"/>
    </row>
    <row r="36" spans="1:11" ht="20.25" customHeight="1">
      <c r="A36" s="244"/>
      <c r="B36" s="244"/>
      <c r="C36" s="244" t="s">
        <v>2263</v>
      </c>
      <c r="D36" s="244"/>
      <c r="E36" s="244"/>
      <c r="F36" s="244"/>
      <c r="G36" s="244"/>
      <c r="H36" s="244"/>
      <c r="I36" s="244"/>
      <c r="J36" s="244"/>
      <c r="K36" s="244"/>
    </row>
    <row r="37" spans="1:11" ht="20.25" customHeight="1">
      <c r="A37" s="244"/>
      <c r="B37" s="244"/>
      <c r="C37" s="244" t="s">
        <v>2264</v>
      </c>
      <c r="D37" s="244"/>
      <c r="E37" s="244"/>
      <c r="F37" s="244"/>
      <c r="G37" s="244"/>
      <c r="H37" s="244"/>
      <c r="I37" s="244"/>
      <c r="J37" s="244"/>
      <c r="K37" s="244"/>
    </row>
    <row r="38" spans="1:11" ht="20.25" customHeight="1">
      <c r="A38" s="244"/>
      <c r="B38" s="244"/>
      <c r="C38" s="244" t="s">
        <v>2265</v>
      </c>
      <c r="D38" s="244"/>
      <c r="E38" s="244"/>
      <c r="F38" s="244"/>
      <c r="G38" s="244"/>
      <c r="H38" s="244"/>
      <c r="I38" s="244"/>
      <c r="J38" s="244"/>
      <c r="K38" s="244"/>
    </row>
    <row r="39" spans="1:11" ht="20.25" customHeight="1">
      <c r="A39" s="244"/>
      <c r="B39" s="244"/>
      <c r="C39" s="244" t="s">
        <v>2266</v>
      </c>
      <c r="D39" s="244"/>
      <c r="E39" s="244"/>
      <c r="F39" s="244"/>
      <c r="G39" s="244"/>
      <c r="H39" s="244"/>
      <c r="I39" s="244"/>
      <c r="J39" s="244"/>
      <c r="K39" s="244"/>
    </row>
    <row r="40" spans="1:11" ht="20.25" customHeight="1">
      <c r="A40" s="244"/>
      <c r="B40" s="244"/>
      <c r="C40" s="244" t="s">
        <v>2267</v>
      </c>
      <c r="D40" s="244"/>
      <c r="E40" s="244"/>
      <c r="F40" s="244"/>
      <c r="G40" s="244"/>
      <c r="H40" s="244"/>
      <c r="I40" s="244"/>
      <c r="J40" s="244"/>
      <c r="K40" s="244"/>
    </row>
    <row r="41" spans="1:11" ht="20.25" customHeight="1">
      <c r="A41" s="244"/>
      <c r="B41" s="244"/>
      <c r="C41" s="244" t="s">
        <v>2268</v>
      </c>
      <c r="D41" s="244"/>
      <c r="E41" s="244"/>
      <c r="F41" s="244"/>
      <c r="G41" s="244"/>
      <c r="H41" s="244"/>
      <c r="I41" s="244"/>
      <c r="J41" s="244"/>
      <c r="K41" s="244"/>
    </row>
    <row r="42" spans="1:11" ht="20.25" customHeight="1">
      <c r="A42" s="244"/>
      <c r="B42" s="244"/>
      <c r="C42" s="244" t="s">
        <v>2269</v>
      </c>
      <c r="D42" s="244"/>
      <c r="E42" s="244"/>
      <c r="F42" s="244"/>
      <c r="G42" s="244"/>
      <c r="H42" s="244"/>
      <c r="I42" s="244"/>
      <c r="J42" s="244"/>
      <c r="K42" s="244"/>
    </row>
    <row r="43" spans="1:11" ht="20.25" customHeight="1">
      <c r="A43" s="244"/>
      <c r="B43" s="244"/>
      <c r="C43" s="505" t="s">
        <v>2270</v>
      </c>
      <c r="D43" s="244"/>
      <c r="E43" s="244"/>
      <c r="F43" s="244"/>
      <c r="G43" s="244"/>
      <c r="H43" s="244"/>
      <c r="I43" s="244"/>
      <c r="J43" s="244"/>
      <c r="K43" s="244"/>
    </row>
    <row r="44" spans="1:11">
      <c r="A44" s="290"/>
      <c r="B44" s="463"/>
      <c r="C44" s="230" t="s">
        <v>1404</v>
      </c>
      <c r="D44" s="244" t="s">
        <v>1482</v>
      </c>
      <c r="E44" s="244" t="s">
        <v>122</v>
      </c>
      <c r="F44" s="244" t="s">
        <v>1483</v>
      </c>
      <c r="G44" s="482" t="s">
        <v>1544</v>
      </c>
      <c r="H44" s="482"/>
      <c r="I44" s="244"/>
      <c r="J44" s="244" t="s">
        <v>337</v>
      </c>
      <c r="K44" s="244" t="s">
        <v>1484</v>
      </c>
    </row>
    <row r="45" spans="1:11">
      <c r="A45" s="231"/>
      <c r="B45" s="463"/>
      <c r="C45" s="244" t="s">
        <v>1405</v>
      </c>
      <c r="D45" s="244"/>
      <c r="E45" s="244"/>
      <c r="F45" s="244" t="s">
        <v>1485</v>
      </c>
      <c r="G45" s="244"/>
      <c r="H45" s="244"/>
      <c r="I45" s="244"/>
      <c r="J45" s="244"/>
      <c r="K45" s="244" t="s">
        <v>1486</v>
      </c>
    </row>
    <row r="46" spans="1:11">
      <c r="A46" s="231"/>
      <c r="B46" s="463"/>
      <c r="C46" s="244" t="s">
        <v>1406</v>
      </c>
      <c r="D46" s="244"/>
      <c r="E46" s="244"/>
      <c r="F46" s="244" t="s">
        <v>1487</v>
      </c>
      <c r="G46" s="244"/>
      <c r="H46" s="244"/>
      <c r="I46" s="244"/>
      <c r="J46" s="244"/>
      <c r="K46" s="244"/>
    </row>
    <row r="47" spans="1:11">
      <c r="A47" s="230"/>
      <c r="B47" s="466"/>
      <c r="C47" s="230" t="s">
        <v>1407</v>
      </c>
      <c r="D47" s="244"/>
      <c r="E47" s="244"/>
      <c r="F47" s="244"/>
      <c r="G47" s="244"/>
      <c r="H47" s="244"/>
      <c r="I47" s="244"/>
      <c r="J47" s="244"/>
      <c r="K47" s="244"/>
    </row>
    <row r="48" spans="1:11">
      <c r="A48" s="231"/>
      <c r="B48" s="463"/>
      <c r="C48" s="244" t="s">
        <v>1408</v>
      </c>
      <c r="D48" s="244"/>
      <c r="E48" s="244"/>
      <c r="F48" s="244"/>
      <c r="G48" s="244"/>
      <c r="H48" s="244"/>
      <c r="I48" s="244"/>
      <c r="J48" s="244"/>
      <c r="K48" s="244"/>
    </row>
    <row r="49" spans="1:17">
      <c r="A49" s="231"/>
      <c r="B49" s="463"/>
      <c r="C49" s="244" t="s">
        <v>1409</v>
      </c>
      <c r="D49" s="244"/>
      <c r="E49" s="244"/>
      <c r="F49" s="244"/>
      <c r="G49" s="244"/>
      <c r="H49" s="244"/>
      <c r="I49" s="244"/>
      <c r="J49" s="244"/>
      <c r="K49" s="244"/>
    </row>
    <row r="50" spans="1:17">
      <c r="A50" s="231"/>
      <c r="B50" s="463"/>
      <c r="C50" s="468" t="s">
        <v>2271</v>
      </c>
      <c r="D50" s="290" t="s">
        <v>1488</v>
      </c>
      <c r="E50" s="244" t="s">
        <v>122</v>
      </c>
      <c r="F50" s="244" t="s">
        <v>2272</v>
      </c>
      <c r="G50" s="244"/>
      <c r="H50" s="244"/>
      <c r="I50" s="244"/>
      <c r="J50" s="244" t="s">
        <v>337</v>
      </c>
      <c r="K50" s="244" t="s">
        <v>643</v>
      </c>
      <c r="L50" s="864"/>
      <c r="M50" s="864"/>
      <c r="N50" s="864"/>
    </row>
    <row r="51" spans="1:17">
      <c r="A51" s="231"/>
      <c r="B51" s="463"/>
      <c r="C51" s="468" t="s">
        <v>2273</v>
      </c>
      <c r="D51" s="231" t="s">
        <v>1489</v>
      </c>
      <c r="E51" s="244" t="s">
        <v>336</v>
      </c>
      <c r="F51" s="244" t="s">
        <v>2274</v>
      </c>
      <c r="G51" s="244"/>
      <c r="H51" s="244"/>
      <c r="I51" s="244"/>
      <c r="J51" s="244"/>
      <c r="K51" s="244"/>
    </row>
    <row r="52" spans="1:17">
      <c r="A52" s="231"/>
      <c r="B52" s="463"/>
      <c r="C52" s="468" t="s">
        <v>2275</v>
      </c>
      <c r="D52" s="244"/>
      <c r="E52" s="244"/>
      <c r="F52" s="244"/>
      <c r="G52" s="244"/>
      <c r="H52" s="244"/>
      <c r="I52" s="244"/>
      <c r="J52" s="244"/>
      <c r="K52" s="244"/>
    </row>
    <row r="53" spans="1:17">
      <c r="A53" s="231"/>
      <c r="B53" s="463"/>
      <c r="C53" s="468" t="s">
        <v>2276</v>
      </c>
      <c r="D53" s="244"/>
      <c r="E53" s="244"/>
      <c r="F53" s="244"/>
      <c r="G53" s="244"/>
      <c r="H53" s="244"/>
      <c r="I53" s="244"/>
      <c r="J53" s="244"/>
      <c r="K53" s="244"/>
    </row>
    <row r="54" spans="1:17" s="865" customFormat="1">
      <c r="A54" s="290"/>
      <c r="B54" s="466"/>
      <c r="C54" s="468" t="s">
        <v>2409</v>
      </c>
      <c r="D54" s="230"/>
      <c r="E54" s="230"/>
      <c r="F54" s="230"/>
      <c r="G54" s="230"/>
      <c r="H54" s="230"/>
      <c r="I54" s="230"/>
      <c r="J54" s="230"/>
      <c r="K54" s="230"/>
    </row>
    <row r="55" spans="1:17" s="865" customFormat="1">
      <c r="A55" s="290"/>
      <c r="B55" s="466"/>
      <c r="C55" s="468" t="s">
        <v>2410</v>
      </c>
      <c r="D55" s="230"/>
      <c r="E55" s="230"/>
      <c r="F55" s="230"/>
      <c r="G55" s="230"/>
      <c r="H55" s="230"/>
      <c r="I55" s="230"/>
      <c r="J55" s="230"/>
      <c r="K55" s="230"/>
    </row>
    <row r="56" spans="1:17" s="865" customFormat="1">
      <c r="A56" s="290"/>
      <c r="B56" s="466"/>
      <c r="C56" s="468" t="s">
        <v>2411</v>
      </c>
      <c r="D56" s="230"/>
      <c r="E56" s="230"/>
      <c r="F56" s="230"/>
      <c r="G56" s="230"/>
      <c r="H56" s="230"/>
      <c r="I56" s="230"/>
      <c r="J56" s="230"/>
      <c r="K56" s="230"/>
    </row>
    <row r="57" spans="1:17">
      <c r="A57" s="231"/>
      <c r="B57" s="463"/>
      <c r="C57" s="244" t="s">
        <v>2277</v>
      </c>
      <c r="D57" s="244" t="s">
        <v>2278</v>
      </c>
      <c r="E57" s="244" t="s">
        <v>122</v>
      </c>
      <c r="F57" s="244" t="s">
        <v>1491</v>
      </c>
      <c r="G57" s="467">
        <v>70000</v>
      </c>
      <c r="H57" s="467">
        <v>70000</v>
      </c>
      <c r="I57" s="244" t="s">
        <v>731</v>
      </c>
      <c r="J57" s="244" t="s">
        <v>2279</v>
      </c>
      <c r="K57" s="244" t="s">
        <v>2280</v>
      </c>
    </row>
    <row r="58" spans="1:17">
      <c r="A58" s="231"/>
      <c r="B58" s="463"/>
      <c r="C58" s="244" t="s">
        <v>2281</v>
      </c>
      <c r="D58" s="244" t="s">
        <v>2282</v>
      </c>
      <c r="E58" s="244"/>
      <c r="F58" s="244" t="s">
        <v>1493</v>
      </c>
      <c r="G58" s="244"/>
      <c r="H58" s="244"/>
      <c r="I58" s="244" t="s">
        <v>1494</v>
      </c>
      <c r="J58" s="244"/>
      <c r="K58" s="244" t="s">
        <v>2283</v>
      </c>
    </row>
    <row r="59" spans="1:17">
      <c r="A59" s="231"/>
      <c r="B59" s="463"/>
      <c r="C59" s="244" t="s">
        <v>2284</v>
      </c>
      <c r="D59" s="230" t="s">
        <v>2285</v>
      </c>
      <c r="E59" s="244"/>
      <c r="F59" s="244" t="s">
        <v>1495</v>
      </c>
      <c r="G59" s="244"/>
      <c r="H59" s="244"/>
      <c r="I59" s="244"/>
      <c r="J59" s="244"/>
      <c r="K59" s="244" t="s">
        <v>2286</v>
      </c>
    </row>
    <row r="60" spans="1:17">
      <c r="A60" s="231"/>
      <c r="B60" s="463"/>
      <c r="C60" s="244" t="s">
        <v>2412</v>
      </c>
      <c r="D60" s="230"/>
      <c r="E60" s="244"/>
      <c r="F60" s="244" t="s">
        <v>1496</v>
      </c>
      <c r="G60" s="244"/>
      <c r="H60" s="244"/>
      <c r="I60" s="244"/>
      <c r="J60" s="244"/>
      <c r="K60" s="244" t="s">
        <v>2287</v>
      </c>
    </row>
    <row r="61" spans="1:17">
      <c r="A61" s="231"/>
      <c r="B61" s="463"/>
      <c r="C61" s="244" t="s">
        <v>2288</v>
      </c>
      <c r="D61" s="230"/>
      <c r="E61" s="244"/>
      <c r="F61" s="244" t="s">
        <v>1493</v>
      </c>
      <c r="G61" s="244"/>
      <c r="H61" s="244"/>
      <c r="I61" s="244"/>
      <c r="J61" s="244"/>
      <c r="K61" s="244" t="s">
        <v>635</v>
      </c>
    </row>
    <row r="62" spans="1:17">
      <c r="A62" s="231"/>
      <c r="B62" s="463"/>
      <c r="C62" s="244" t="s">
        <v>2289</v>
      </c>
      <c r="D62" s="230"/>
      <c r="E62" s="244"/>
      <c r="F62" s="244" t="s">
        <v>1497</v>
      </c>
      <c r="G62" s="244"/>
      <c r="H62" s="244"/>
      <c r="I62" s="244"/>
      <c r="J62" s="244"/>
      <c r="K62" s="244"/>
    </row>
    <row r="63" spans="1:17">
      <c r="A63" s="231"/>
      <c r="B63" s="463"/>
      <c r="C63" s="506" t="s">
        <v>2290</v>
      </c>
      <c r="D63" s="230"/>
      <c r="E63" s="244"/>
      <c r="F63" s="244"/>
      <c r="G63" s="244"/>
      <c r="H63" s="244"/>
      <c r="I63" s="244"/>
      <c r="J63" s="244"/>
      <c r="K63" s="244"/>
      <c r="M63" s="864"/>
      <c r="N63" s="864"/>
      <c r="O63" s="864"/>
      <c r="P63" s="864"/>
      <c r="Q63" s="864"/>
    </row>
    <row r="64" spans="1:17">
      <c r="A64" s="231"/>
      <c r="B64" s="463"/>
      <c r="C64" s="244" t="s">
        <v>2291</v>
      </c>
      <c r="D64" s="230"/>
      <c r="E64" s="244"/>
      <c r="F64" s="244"/>
      <c r="G64" s="244"/>
      <c r="H64" s="244"/>
      <c r="I64" s="244"/>
      <c r="J64" s="244"/>
      <c r="K64" s="244"/>
      <c r="M64" s="864"/>
      <c r="N64" s="864"/>
      <c r="O64" s="864"/>
      <c r="P64" s="865"/>
      <c r="Q64" s="865"/>
    </row>
    <row r="65" spans="1:16">
      <c r="A65" s="231"/>
      <c r="B65" s="463"/>
      <c r="C65" s="244" t="s">
        <v>2292</v>
      </c>
      <c r="D65" s="230"/>
      <c r="E65" s="244"/>
      <c r="F65" s="244"/>
      <c r="G65" s="244"/>
      <c r="H65" s="244"/>
      <c r="I65" s="244"/>
      <c r="J65" s="244"/>
      <c r="K65" s="244"/>
    </row>
    <row r="66" spans="1:16">
      <c r="A66" s="231"/>
      <c r="B66" s="463"/>
      <c r="C66" s="244" t="s">
        <v>2293</v>
      </c>
      <c r="D66" s="230"/>
      <c r="E66" s="244"/>
      <c r="F66" s="244"/>
      <c r="G66" s="244"/>
      <c r="H66" s="244"/>
      <c r="I66" s="244"/>
      <c r="J66" s="244"/>
      <c r="K66" s="244"/>
    </row>
    <row r="67" spans="1:16">
      <c r="A67" s="231"/>
      <c r="B67" s="463"/>
      <c r="C67" s="244" t="s">
        <v>2294</v>
      </c>
      <c r="D67" s="230"/>
      <c r="E67" s="244"/>
      <c r="F67" s="244"/>
      <c r="G67" s="244"/>
      <c r="H67" s="244"/>
      <c r="I67" s="244"/>
      <c r="J67" s="244"/>
      <c r="K67" s="244"/>
    </row>
    <row r="68" spans="1:16">
      <c r="A68" s="231"/>
      <c r="B68" s="463"/>
      <c r="C68" s="244" t="s">
        <v>2295</v>
      </c>
      <c r="D68" s="230"/>
      <c r="E68" s="244"/>
      <c r="F68" s="244"/>
      <c r="G68" s="244"/>
      <c r="H68" s="244"/>
      <c r="I68" s="244"/>
      <c r="J68" s="244"/>
      <c r="K68" s="244"/>
    </row>
    <row r="69" spans="1:16">
      <c r="A69" s="231"/>
      <c r="B69" s="463"/>
      <c r="C69" s="244" t="s">
        <v>2296</v>
      </c>
      <c r="D69" s="230"/>
      <c r="E69" s="244"/>
      <c r="F69" s="244"/>
      <c r="G69" s="244"/>
      <c r="H69" s="244"/>
      <c r="I69" s="244"/>
      <c r="J69" s="244"/>
      <c r="K69" s="244"/>
    </row>
    <row r="70" spans="1:16">
      <c r="A70" s="231"/>
      <c r="B70" s="463"/>
      <c r="C70" s="244" t="s">
        <v>2297</v>
      </c>
      <c r="D70" s="230"/>
      <c r="E70" s="244"/>
      <c r="F70" s="244"/>
      <c r="G70" s="244"/>
      <c r="H70" s="244"/>
      <c r="I70" s="244"/>
      <c r="J70" s="244"/>
      <c r="K70" s="244"/>
    </row>
    <row r="71" spans="1:16">
      <c r="A71" s="231"/>
      <c r="B71" s="463"/>
      <c r="C71" s="244" t="s">
        <v>2298</v>
      </c>
      <c r="D71" s="230"/>
      <c r="E71" s="244"/>
      <c r="F71" s="244"/>
      <c r="G71" s="244"/>
      <c r="H71" s="244"/>
      <c r="I71" s="244"/>
      <c r="J71" s="244"/>
      <c r="K71" s="244"/>
    </row>
    <row r="72" spans="1:16">
      <c r="A72" s="231"/>
      <c r="B72" s="463"/>
      <c r="C72" s="244" t="s">
        <v>2299</v>
      </c>
      <c r="D72" s="230"/>
      <c r="E72" s="244"/>
      <c r="F72" s="244"/>
      <c r="G72" s="244"/>
      <c r="H72" s="244"/>
      <c r="I72" s="244"/>
      <c r="J72" s="244"/>
      <c r="K72" s="244"/>
    </row>
    <row r="73" spans="1:16">
      <c r="A73" s="231"/>
      <c r="B73" s="463"/>
      <c r="C73" s="244" t="s">
        <v>2300</v>
      </c>
      <c r="D73" s="230"/>
      <c r="E73" s="244"/>
      <c r="F73" s="244"/>
      <c r="G73" s="244"/>
      <c r="H73" s="244"/>
      <c r="I73" s="244"/>
      <c r="J73" s="244"/>
      <c r="K73" s="244"/>
    </row>
    <row r="74" spans="1:16">
      <c r="A74" s="231"/>
      <c r="B74" s="463"/>
      <c r="C74" s="244" t="s">
        <v>2301</v>
      </c>
      <c r="D74" s="230"/>
      <c r="E74" s="244"/>
      <c r="F74" s="244"/>
      <c r="G74" s="244"/>
      <c r="H74" s="244"/>
      <c r="I74" s="244"/>
      <c r="J74" s="244"/>
      <c r="K74" s="244"/>
    </row>
    <row r="75" spans="1:16">
      <c r="A75" s="231"/>
      <c r="B75" s="463"/>
      <c r="C75" s="244" t="s">
        <v>2302</v>
      </c>
      <c r="D75" s="230"/>
      <c r="E75" s="244"/>
      <c r="F75" s="244"/>
      <c r="G75" s="244"/>
      <c r="H75" s="244"/>
      <c r="I75" s="244"/>
      <c r="J75" s="244"/>
      <c r="K75" s="244"/>
    </row>
    <row r="76" spans="1:16">
      <c r="A76" s="231"/>
      <c r="B76" s="463"/>
      <c r="C76" s="244" t="s">
        <v>2303</v>
      </c>
      <c r="D76" s="230"/>
      <c r="E76" s="244"/>
      <c r="F76" s="244"/>
      <c r="G76" s="244"/>
      <c r="H76" s="244"/>
      <c r="I76" s="244"/>
      <c r="J76" s="244"/>
      <c r="K76" s="244"/>
    </row>
    <row r="77" spans="1:16">
      <c r="A77" s="231"/>
      <c r="B77" s="463"/>
      <c r="C77" s="230" t="s">
        <v>2304</v>
      </c>
      <c r="D77" s="230"/>
      <c r="E77" s="230"/>
      <c r="F77" s="230"/>
      <c r="G77" s="230"/>
      <c r="H77" s="230"/>
      <c r="I77" s="230"/>
      <c r="J77" s="230"/>
      <c r="K77" s="230"/>
      <c r="M77" s="864"/>
      <c r="N77" s="864"/>
      <c r="O77" s="864"/>
      <c r="P77" s="864"/>
    </row>
    <row r="78" spans="1:16">
      <c r="A78" s="231"/>
      <c r="B78" s="463"/>
      <c r="C78" s="230" t="s">
        <v>2305</v>
      </c>
      <c r="D78" s="230"/>
      <c r="E78" s="230"/>
      <c r="F78" s="230"/>
      <c r="G78" s="230"/>
      <c r="H78" s="230"/>
      <c r="I78" s="230"/>
      <c r="J78" s="230"/>
      <c r="K78" s="230"/>
    </row>
    <row r="79" spans="1:16">
      <c r="A79" s="231"/>
      <c r="B79" s="463"/>
      <c r="C79" s="230" t="s">
        <v>2306</v>
      </c>
      <c r="D79" s="230"/>
      <c r="E79" s="230"/>
      <c r="F79" s="230"/>
      <c r="G79" s="230"/>
      <c r="H79" s="230"/>
      <c r="I79" s="230"/>
      <c r="J79" s="230"/>
      <c r="K79" s="230"/>
    </row>
    <row r="80" spans="1:16">
      <c r="A80" s="231"/>
      <c r="B80" s="463"/>
      <c r="C80" s="230" t="s">
        <v>2307</v>
      </c>
      <c r="D80" s="230"/>
      <c r="E80" s="230"/>
      <c r="F80" s="230"/>
      <c r="G80" s="230"/>
      <c r="H80" s="230"/>
      <c r="I80" s="230"/>
      <c r="J80" s="230"/>
      <c r="K80" s="230"/>
    </row>
    <row r="81" spans="1:11">
      <c r="A81" s="231"/>
      <c r="B81" s="463"/>
      <c r="C81" s="230" t="s">
        <v>2308</v>
      </c>
      <c r="D81" s="230" t="s">
        <v>2413</v>
      </c>
      <c r="E81" s="230"/>
      <c r="F81" s="230"/>
      <c r="G81" s="230"/>
      <c r="H81" s="230"/>
      <c r="I81" s="230"/>
      <c r="J81" s="230"/>
      <c r="K81" s="230" t="s">
        <v>2309</v>
      </c>
    </row>
    <row r="82" spans="1:11">
      <c r="A82" s="231"/>
      <c r="B82" s="463"/>
      <c r="C82" s="230" t="s">
        <v>2310</v>
      </c>
      <c r="D82" s="230" t="s">
        <v>2311</v>
      </c>
      <c r="E82" s="230"/>
      <c r="F82" s="230"/>
      <c r="G82" s="230"/>
      <c r="H82" s="230"/>
      <c r="I82" s="230"/>
      <c r="J82" s="230"/>
      <c r="K82" s="230" t="s">
        <v>2312</v>
      </c>
    </row>
    <row r="83" spans="1:11">
      <c r="A83" s="231"/>
      <c r="B83" s="463"/>
      <c r="C83" s="230" t="s">
        <v>2313</v>
      </c>
      <c r="D83" s="230" t="s">
        <v>2414</v>
      </c>
      <c r="E83" s="230"/>
      <c r="F83" s="230"/>
      <c r="G83" s="230"/>
      <c r="H83" s="230"/>
      <c r="I83" s="230"/>
      <c r="J83" s="230"/>
      <c r="K83" s="230" t="s">
        <v>2314</v>
      </c>
    </row>
    <row r="84" spans="1:11">
      <c r="A84" s="231"/>
      <c r="B84" s="463"/>
      <c r="C84" s="230" t="s">
        <v>2315</v>
      </c>
      <c r="D84" s="230" t="s">
        <v>2316</v>
      </c>
      <c r="E84" s="230"/>
      <c r="F84" s="230"/>
      <c r="G84" s="230"/>
      <c r="H84" s="230"/>
      <c r="I84" s="230"/>
      <c r="J84" s="230"/>
      <c r="K84" s="230" t="s">
        <v>2317</v>
      </c>
    </row>
    <row r="85" spans="1:11">
      <c r="A85" s="231"/>
      <c r="B85" s="463"/>
      <c r="C85" s="230" t="s">
        <v>2318</v>
      </c>
      <c r="D85" s="230" t="s">
        <v>2415</v>
      </c>
      <c r="E85" s="230"/>
      <c r="F85" s="230"/>
      <c r="G85" s="230"/>
      <c r="H85" s="230"/>
      <c r="I85" s="230"/>
      <c r="J85" s="230"/>
      <c r="K85" s="230" t="s">
        <v>2314</v>
      </c>
    </row>
    <row r="86" spans="1:11">
      <c r="A86" s="231"/>
      <c r="B86" s="463"/>
      <c r="C86" s="230" t="s">
        <v>2319</v>
      </c>
      <c r="D86" s="230" t="s">
        <v>2320</v>
      </c>
      <c r="E86" s="230"/>
      <c r="F86" s="230"/>
      <c r="G86" s="230"/>
      <c r="H86" s="230"/>
      <c r="I86" s="230"/>
      <c r="J86" s="230"/>
      <c r="K86" s="230" t="s">
        <v>2321</v>
      </c>
    </row>
    <row r="87" spans="1:11">
      <c r="A87" s="231"/>
      <c r="B87" s="463"/>
      <c r="C87" s="230" t="s">
        <v>2322</v>
      </c>
      <c r="D87" s="230" t="s">
        <v>2414</v>
      </c>
      <c r="E87" s="230"/>
      <c r="F87" s="230"/>
      <c r="G87" s="230"/>
      <c r="H87" s="230"/>
      <c r="I87" s="230"/>
      <c r="J87" s="230"/>
      <c r="K87" s="230" t="s">
        <v>2314</v>
      </c>
    </row>
    <row r="88" spans="1:11">
      <c r="A88" s="231"/>
      <c r="B88" s="463"/>
      <c r="C88" s="468" t="s">
        <v>2323</v>
      </c>
      <c r="D88" s="230" t="s">
        <v>2324</v>
      </c>
      <c r="E88" s="230"/>
      <c r="F88" s="230"/>
      <c r="G88" s="230"/>
      <c r="H88" s="230"/>
      <c r="I88" s="230"/>
      <c r="J88" s="230"/>
      <c r="K88" s="230" t="s">
        <v>2325</v>
      </c>
    </row>
    <row r="89" spans="1:11">
      <c r="A89" s="231"/>
      <c r="B89" s="463"/>
      <c r="C89" s="468" t="s">
        <v>2326</v>
      </c>
      <c r="D89" s="230" t="s">
        <v>2416</v>
      </c>
      <c r="E89" s="230"/>
      <c r="F89" s="230"/>
      <c r="G89" s="230"/>
      <c r="H89" s="230"/>
      <c r="I89" s="230"/>
      <c r="J89" s="230"/>
      <c r="K89" s="230" t="s">
        <v>2309</v>
      </c>
    </row>
    <row r="90" spans="1:11">
      <c r="A90" s="231"/>
      <c r="B90" s="463"/>
      <c r="C90" s="230" t="s">
        <v>2327</v>
      </c>
      <c r="D90" s="230" t="s">
        <v>2328</v>
      </c>
      <c r="E90" s="230"/>
      <c r="F90" s="230"/>
      <c r="G90" s="230"/>
      <c r="H90" s="230"/>
      <c r="I90" s="230"/>
      <c r="J90" s="230"/>
      <c r="K90" s="230" t="s">
        <v>2329</v>
      </c>
    </row>
    <row r="91" spans="1:11">
      <c r="A91" s="231"/>
      <c r="B91" s="463"/>
      <c r="C91" s="230" t="s">
        <v>2300</v>
      </c>
      <c r="D91" s="230"/>
      <c r="E91" s="230"/>
      <c r="F91" s="230"/>
      <c r="G91" s="230"/>
      <c r="H91" s="230"/>
      <c r="I91" s="230"/>
      <c r="J91" s="230"/>
      <c r="K91" s="230"/>
    </row>
    <row r="92" spans="1:11">
      <c r="A92" s="231"/>
      <c r="B92" s="463"/>
      <c r="C92" s="230" t="s">
        <v>2301</v>
      </c>
      <c r="D92" s="230"/>
      <c r="E92" s="230"/>
      <c r="F92" s="230"/>
      <c r="G92" s="230"/>
      <c r="H92" s="230"/>
      <c r="I92" s="230"/>
      <c r="J92" s="230"/>
      <c r="K92" s="230"/>
    </row>
    <row r="93" spans="1:11">
      <c r="A93" s="231"/>
      <c r="B93" s="463"/>
      <c r="C93" s="244" t="s">
        <v>2302</v>
      </c>
      <c r="D93" s="244"/>
      <c r="E93" s="244"/>
      <c r="F93" s="244"/>
      <c r="G93" s="244"/>
      <c r="H93" s="244"/>
      <c r="I93" s="244"/>
      <c r="J93" s="244"/>
      <c r="K93" s="244"/>
    </row>
    <row r="94" spans="1:11">
      <c r="A94" s="231"/>
      <c r="B94" s="463"/>
      <c r="C94" s="244" t="s">
        <v>2303</v>
      </c>
      <c r="D94" s="244"/>
      <c r="E94" s="244"/>
      <c r="F94" s="244"/>
      <c r="G94" s="244"/>
      <c r="H94" s="244"/>
      <c r="I94" s="244"/>
      <c r="J94" s="244"/>
      <c r="K94" s="244"/>
    </row>
    <row r="95" spans="1:11">
      <c r="A95" s="231"/>
      <c r="B95" s="463"/>
      <c r="C95" s="244" t="s">
        <v>2330</v>
      </c>
      <c r="D95" s="244"/>
      <c r="E95" s="244"/>
      <c r="F95" s="244"/>
      <c r="G95" s="244"/>
      <c r="H95" s="244"/>
      <c r="I95" s="244"/>
      <c r="J95" s="244"/>
      <c r="K95" s="244"/>
    </row>
    <row r="96" spans="1:11">
      <c r="A96" s="231"/>
      <c r="B96" s="463"/>
      <c r="C96" s="244" t="s">
        <v>2331</v>
      </c>
      <c r="D96" s="244"/>
      <c r="E96" s="244"/>
      <c r="F96" s="244"/>
      <c r="G96" s="244"/>
      <c r="H96" s="244"/>
      <c r="I96" s="244"/>
      <c r="J96" s="244"/>
      <c r="K96" s="244"/>
    </row>
    <row r="97" spans="1:13">
      <c r="A97" s="231"/>
      <c r="B97" s="463"/>
      <c r="C97" s="244" t="s">
        <v>1415</v>
      </c>
      <c r="D97" s="244"/>
      <c r="E97" s="244" t="s">
        <v>122</v>
      </c>
      <c r="F97" s="244"/>
      <c r="G97" s="244"/>
      <c r="H97" s="244"/>
      <c r="I97" s="244"/>
      <c r="J97" s="244" t="s">
        <v>337</v>
      </c>
      <c r="K97" s="244" t="s">
        <v>637</v>
      </c>
    </row>
    <row r="98" spans="1:13">
      <c r="A98" s="231"/>
      <c r="B98" s="463"/>
      <c r="C98" s="244" t="s">
        <v>1416</v>
      </c>
      <c r="D98" s="244"/>
      <c r="E98" s="244" t="s">
        <v>336</v>
      </c>
      <c r="F98" s="244"/>
      <c r="G98" s="244"/>
      <c r="H98" s="244"/>
      <c r="I98" s="244"/>
      <c r="J98" s="244"/>
      <c r="K98" s="244" t="s">
        <v>1498</v>
      </c>
    </row>
    <row r="99" spans="1:13">
      <c r="A99" s="231"/>
      <c r="B99" s="463"/>
      <c r="C99" s="244" t="s">
        <v>1417</v>
      </c>
      <c r="D99" s="244"/>
      <c r="E99" s="244"/>
      <c r="F99" s="244"/>
      <c r="G99" s="244"/>
      <c r="H99" s="244"/>
      <c r="I99" s="244"/>
      <c r="J99" s="244"/>
      <c r="K99" s="244"/>
    </row>
    <row r="100" spans="1:13">
      <c r="A100" s="231"/>
      <c r="B100" s="463"/>
      <c r="C100" s="244" t="s">
        <v>1418</v>
      </c>
      <c r="D100" s="244"/>
      <c r="E100" s="244"/>
      <c r="F100" s="244"/>
      <c r="G100" s="244"/>
      <c r="H100" s="244"/>
      <c r="I100" s="244"/>
      <c r="J100" s="244"/>
      <c r="K100" s="244"/>
    </row>
    <row r="101" spans="1:13">
      <c r="A101" s="231"/>
      <c r="B101" s="463"/>
      <c r="C101" s="230" t="s">
        <v>1419</v>
      </c>
      <c r="D101" s="244"/>
      <c r="E101" s="244"/>
      <c r="F101" s="244"/>
      <c r="G101" s="244"/>
      <c r="H101" s="244"/>
      <c r="I101" s="244"/>
      <c r="J101" s="244"/>
      <c r="K101" s="244"/>
    </row>
    <row r="102" spans="1:13">
      <c r="A102" s="231"/>
      <c r="B102" s="463"/>
      <c r="C102" s="230" t="s">
        <v>1420</v>
      </c>
      <c r="D102" s="244"/>
      <c r="E102" s="244"/>
      <c r="F102" s="244"/>
      <c r="G102" s="244"/>
      <c r="H102" s="244"/>
      <c r="I102" s="244"/>
      <c r="J102" s="244"/>
      <c r="K102" s="244"/>
    </row>
    <row r="103" spans="1:13">
      <c r="A103" s="244"/>
      <c r="B103" s="244"/>
      <c r="C103" s="469" t="s">
        <v>1421</v>
      </c>
      <c r="D103" s="290" t="s">
        <v>1488</v>
      </c>
      <c r="E103" s="244"/>
      <c r="F103" s="244"/>
      <c r="G103" s="244"/>
      <c r="H103" s="244"/>
      <c r="I103" s="244"/>
      <c r="J103" s="244"/>
      <c r="K103" s="244"/>
    </row>
    <row r="104" spans="1:13">
      <c r="A104" s="244"/>
      <c r="B104" s="244"/>
      <c r="C104" s="230" t="s">
        <v>1422</v>
      </c>
      <c r="D104" s="231" t="s">
        <v>1489</v>
      </c>
      <c r="E104" s="244" t="s">
        <v>122</v>
      </c>
      <c r="F104" s="244" t="s">
        <v>2332</v>
      </c>
      <c r="G104" s="244"/>
      <c r="H104" s="244"/>
      <c r="I104" s="244"/>
      <c r="J104" s="468" t="s">
        <v>2417</v>
      </c>
      <c r="K104" s="244" t="s">
        <v>643</v>
      </c>
    </row>
    <row r="105" spans="1:13">
      <c r="A105" s="244"/>
      <c r="B105" s="244"/>
      <c r="C105" s="230" t="s">
        <v>1423</v>
      </c>
      <c r="D105" s="244"/>
      <c r="E105" s="244" t="s">
        <v>336</v>
      </c>
      <c r="F105" s="244" t="s">
        <v>2333</v>
      </c>
      <c r="G105" s="244"/>
      <c r="H105" s="244"/>
      <c r="I105" s="244"/>
      <c r="J105" s="866"/>
      <c r="K105" s="244" t="s">
        <v>336</v>
      </c>
    </row>
    <row r="106" spans="1:13">
      <c r="A106" s="244"/>
      <c r="B106" s="244"/>
      <c r="C106" s="230" t="s">
        <v>1424</v>
      </c>
      <c r="D106" s="244"/>
      <c r="E106" s="244"/>
      <c r="F106" s="244" t="s">
        <v>2334</v>
      </c>
      <c r="G106" s="244"/>
      <c r="H106" s="244"/>
      <c r="I106" s="244"/>
      <c r="J106" s="244"/>
      <c r="K106" s="244"/>
    </row>
    <row r="107" spans="1:13">
      <c r="A107" s="244"/>
      <c r="B107" s="244"/>
      <c r="C107" s="230" t="s">
        <v>1425</v>
      </c>
      <c r="D107" s="244"/>
      <c r="E107" s="244"/>
      <c r="F107" s="244"/>
      <c r="G107" s="244"/>
      <c r="H107" s="244"/>
      <c r="I107" s="244"/>
      <c r="J107" s="244"/>
      <c r="K107" s="244"/>
      <c r="M107" s="227">
        <v>120</v>
      </c>
    </row>
    <row r="108" spans="1:13">
      <c r="A108" s="244"/>
      <c r="B108" s="244"/>
      <c r="C108" s="230" t="s">
        <v>1426</v>
      </c>
      <c r="D108" s="244"/>
      <c r="E108" s="244"/>
      <c r="F108" s="244"/>
      <c r="G108" s="244"/>
      <c r="H108" s="244"/>
      <c r="I108" s="244"/>
      <c r="J108" s="244"/>
      <c r="K108" s="244"/>
      <c r="M108" s="227">
        <v>5</v>
      </c>
    </row>
    <row r="109" spans="1:13">
      <c r="A109" s="244"/>
      <c r="B109" s="244"/>
      <c r="C109" s="230" t="s">
        <v>1427</v>
      </c>
      <c r="D109" s="244"/>
      <c r="E109" s="244"/>
      <c r="F109" s="244"/>
      <c r="G109" s="244"/>
      <c r="H109" s="244"/>
      <c r="I109" s="244"/>
      <c r="J109" s="244"/>
      <c r="K109" s="244"/>
      <c r="M109" s="227">
        <f>M107*M108</f>
        <v>600</v>
      </c>
    </row>
    <row r="110" spans="1:13">
      <c r="A110" s="244"/>
      <c r="B110" s="244"/>
      <c r="C110" s="244" t="s">
        <v>1428</v>
      </c>
      <c r="D110" s="244"/>
      <c r="E110" s="244"/>
      <c r="F110" s="244"/>
      <c r="G110" s="244"/>
      <c r="H110" s="244"/>
      <c r="I110" s="244"/>
      <c r="J110" s="244"/>
      <c r="K110" s="244"/>
    </row>
    <row r="111" spans="1:13">
      <c r="A111" s="244"/>
      <c r="B111" s="244"/>
      <c r="C111" s="230" t="s">
        <v>1429</v>
      </c>
      <c r="D111" s="244"/>
      <c r="E111" s="244" t="s">
        <v>122</v>
      </c>
      <c r="F111" s="244"/>
      <c r="G111" s="467">
        <v>1170</v>
      </c>
      <c r="H111" s="875">
        <v>1200</v>
      </c>
      <c r="I111" s="244" t="s">
        <v>724</v>
      </c>
      <c r="J111" s="244" t="s">
        <v>1499</v>
      </c>
      <c r="K111" s="244" t="s">
        <v>1500</v>
      </c>
    </row>
    <row r="112" spans="1:13">
      <c r="A112" s="244"/>
      <c r="B112" s="244"/>
      <c r="C112" s="230" t="s">
        <v>1430</v>
      </c>
      <c r="D112" s="244"/>
      <c r="E112" s="244" t="s">
        <v>336</v>
      </c>
      <c r="F112" s="244"/>
      <c r="G112" s="244"/>
      <c r="H112" s="244"/>
      <c r="I112" s="244"/>
      <c r="J112" s="244"/>
      <c r="K112" s="244"/>
    </row>
    <row r="113" spans="1:11">
      <c r="A113" s="244"/>
      <c r="B113" s="244"/>
      <c r="C113" s="230" t="s">
        <v>1431</v>
      </c>
      <c r="D113" s="244"/>
      <c r="E113" s="244"/>
      <c r="F113" s="244"/>
      <c r="G113" s="244"/>
      <c r="H113" s="244"/>
      <c r="I113" s="244"/>
      <c r="J113" s="244"/>
      <c r="K113" s="244"/>
    </row>
    <row r="114" spans="1:11">
      <c r="A114" s="244"/>
      <c r="B114" s="244"/>
      <c r="C114" s="230" t="s">
        <v>1432</v>
      </c>
      <c r="D114" s="244"/>
      <c r="E114" s="244" t="s">
        <v>122</v>
      </c>
      <c r="F114" s="244"/>
      <c r="G114" s="244"/>
      <c r="H114" s="244"/>
      <c r="I114" s="244"/>
      <c r="J114" s="244" t="s">
        <v>2417</v>
      </c>
      <c r="K114" s="244" t="s">
        <v>1501</v>
      </c>
    </row>
    <row r="115" spans="1:11">
      <c r="A115" s="244"/>
      <c r="B115" s="244"/>
      <c r="C115" s="230" t="s">
        <v>1433</v>
      </c>
      <c r="D115" s="244"/>
      <c r="E115" s="244" t="s">
        <v>336</v>
      </c>
      <c r="F115" s="244"/>
      <c r="G115" s="244"/>
      <c r="H115" s="244"/>
      <c r="I115" s="244"/>
      <c r="J115" s="244"/>
      <c r="K115" s="244"/>
    </row>
    <row r="116" spans="1:11">
      <c r="A116" s="244"/>
      <c r="B116" s="244"/>
      <c r="C116" s="230" t="s">
        <v>1434</v>
      </c>
      <c r="D116" s="244"/>
      <c r="E116" s="244"/>
      <c r="F116" s="244"/>
      <c r="G116" s="244"/>
      <c r="H116" s="244"/>
      <c r="I116" s="244"/>
      <c r="J116" s="244"/>
      <c r="K116" s="244"/>
    </row>
    <row r="117" spans="1:11">
      <c r="A117" s="244"/>
      <c r="B117" s="244"/>
      <c r="C117" s="230" t="s">
        <v>1435</v>
      </c>
      <c r="D117" s="244"/>
      <c r="E117" s="244" t="s">
        <v>122</v>
      </c>
      <c r="F117" s="244"/>
      <c r="G117" s="244"/>
      <c r="H117" s="244"/>
      <c r="I117" s="244"/>
      <c r="J117" s="244" t="s">
        <v>2417</v>
      </c>
      <c r="K117" s="244" t="s">
        <v>1502</v>
      </c>
    </row>
    <row r="118" spans="1:11">
      <c r="A118" s="244"/>
      <c r="B118" s="244"/>
      <c r="C118" s="230" t="s">
        <v>1436</v>
      </c>
      <c r="D118" s="244"/>
      <c r="E118" s="244" t="s">
        <v>336</v>
      </c>
      <c r="F118" s="244"/>
      <c r="G118" s="244"/>
      <c r="H118" s="244"/>
      <c r="I118" s="244"/>
      <c r="J118" s="244"/>
      <c r="K118" s="244"/>
    </row>
    <row r="119" spans="1:11">
      <c r="A119" s="244"/>
      <c r="B119" s="244"/>
      <c r="C119" s="230" t="s">
        <v>1437</v>
      </c>
      <c r="D119" s="244"/>
      <c r="E119" s="244"/>
      <c r="F119" s="244"/>
      <c r="G119" s="244"/>
      <c r="H119" s="244"/>
      <c r="I119" s="244"/>
      <c r="J119" s="244"/>
      <c r="K119" s="244"/>
    </row>
    <row r="120" spans="1:11">
      <c r="A120" s="244"/>
      <c r="B120" s="244"/>
      <c r="C120" s="230" t="s">
        <v>1438</v>
      </c>
      <c r="D120" s="244"/>
      <c r="E120" s="244"/>
      <c r="F120" s="244"/>
      <c r="G120" s="244"/>
      <c r="H120" s="244"/>
      <c r="I120" s="244"/>
      <c r="J120" s="244"/>
      <c r="K120" s="244"/>
    </row>
    <row r="121" spans="1:11">
      <c r="A121" s="244"/>
      <c r="B121" s="244"/>
      <c r="C121" s="230" t="s">
        <v>1439</v>
      </c>
      <c r="D121" s="244"/>
      <c r="E121" s="244"/>
      <c r="F121" s="244"/>
      <c r="G121" s="244"/>
      <c r="H121" s="244"/>
      <c r="I121" s="244"/>
      <c r="J121" s="470">
        <v>22555</v>
      </c>
      <c r="K121" s="244" t="s">
        <v>1503</v>
      </c>
    </row>
    <row r="122" spans="1:11">
      <c r="A122" s="244"/>
      <c r="B122" s="244"/>
      <c r="C122" s="230" t="s">
        <v>1440</v>
      </c>
      <c r="D122" s="244"/>
      <c r="E122" s="244"/>
      <c r="F122" s="244"/>
      <c r="G122" s="244"/>
      <c r="H122" s="244"/>
      <c r="I122" s="244"/>
      <c r="J122" s="244"/>
      <c r="K122" s="244"/>
    </row>
    <row r="123" spans="1:11">
      <c r="A123" s="244"/>
      <c r="B123" s="244"/>
      <c r="C123" s="230" t="s">
        <v>1441</v>
      </c>
      <c r="D123" s="244"/>
      <c r="E123" s="244"/>
      <c r="F123" s="244"/>
      <c r="G123" s="244"/>
      <c r="H123" s="244"/>
      <c r="I123" s="244"/>
      <c r="J123" s="470">
        <v>22555</v>
      </c>
      <c r="K123" s="244" t="s">
        <v>1503</v>
      </c>
    </row>
    <row r="124" spans="1:11">
      <c r="A124" s="244"/>
      <c r="B124" s="244"/>
      <c r="C124" s="230" t="s">
        <v>1442</v>
      </c>
      <c r="D124" s="244"/>
      <c r="E124" s="244"/>
      <c r="F124" s="244"/>
      <c r="G124" s="244"/>
      <c r="H124" s="244"/>
      <c r="I124" s="244"/>
      <c r="J124" s="244"/>
      <c r="K124" s="244"/>
    </row>
    <row r="125" spans="1:11">
      <c r="A125" s="244"/>
      <c r="B125" s="244"/>
      <c r="C125" s="230" t="s">
        <v>1443</v>
      </c>
      <c r="D125" s="244"/>
      <c r="E125" s="244"/>
      <c r="F125" s="244"/>
      <c r="G125" s="244"/>
      <c r="H125" s="244"/>
      <c r="I125" s="244"/>
      <c r="J125" s="244"/>
      <c r="K125" s="244"/>
    </row>
    <row r="126" spans="1:11">
      <c r="A126" s="244"/>
      <c r="B126" s="244"/>
      <c r="C126" s="230" t="s">
        <v>1444</v>
      </c>
      <c r="D126" s="244"/>
      <c r="E126" s="244"/>
      <c r="F126" s="244"/>
      <c r="G126" s="244"/>
      <c r="H126" s="244"/>
      <c r="I126" s="244"/>
      <c r="J126" s="244" t="s">
        <v>337</v>
      </c>
      <c r="K126" s="244" t="s">
        <v>1503</v>
      </c>
    </row>
    <row r="127" spans="1:11">
      <c r="A127" s="244"/>
      <c r="B127" s="244"/>
      <c r="C127" s="230" t="s">
        <v>1445</v>
      </c>
      <c r="D127" s="244"/>
      <c r="E127" s="244"/>
      <c r="F127" s="244"/>
      <c r="G127" s="244"/>
      <c r="H127" s="244"/>
      <c r="I127" s="244"/>
      <c r="J127" s="244"/>
      <c r="K127" s="244"/>
    </row>
    <row r="128" spans="1:11">
      <c r="A128" s="244"/>
      <c r="B128" s="244"/>
      <c r="C128" s="468" t="s">
        <v>2418</v>
      </c>
      <c r="D128" s="362"/>
      <c r="E128" s="362"/>
      <c r="F128" s="362"/>
      <c r="G128" s="362"/>
      <c r="H128" s="362"/>
      <c r="I128" s="362"/>
      <c r="J128" s="362"/>
      <c r="K128" s="482" t="s">
        <v>2419</v>
      </c>
    </row>
    <row r="129" spans="1:17">
      <c r="A129" s="244"/>
      <c r="B129" s="244"/>
      <c r="C129" s="468" t="s">
        <v>2420</v>
      </c>
      <c r="D129" s="362"/>
      <c r="E129" s="362"/>
      <c r="F129" s="362"/>
      <c r="G129" s="362"/>
      <c r="H129" s="362"/>
      <c r="I129" s="362"/>
      <c r="J129" s="362"/>
      <c r="K129" s="362"/>
    </row>
    <row r="130" spans="1:17">
      <c r="A130" s="244"/>
      <c r="B130" s="244"/>
      <c r="C130" s="468" t="s">
        <v>1446</v>
      </c>
      <c r="D130" s="468"/>
      <c r="E130" s="468"/>
      <c r="F130" s="468"/>
      <c r="G130" s="468"/>
      <c r="H130" s="468"/>
      <c r="I130" s="468"/>
      <c r="J130" s="866"/>
      <c r="K130" s="866"/>
      <c r="L130" s="864"/>
      <c r="M130" s="864"/>
      <c r="N130" s="864"/>
      <c r="O130" s="864"/>
      <c r="P130" s="864"/>
      <c r="Q130" s="864"/>
    </row>
    <row r="131" spans="1:17">
      <c r="A131" s="244"/>
      <c r="B131" s="244"/>
      <c r="C131" s="468" t="s">
        <v>1447</v>
      </c>
      <c r="D131" s="468"/>
      <c r="E131" s="468"/>
      <c r="F131" s="468"/>
      <c r="G131" s="468"/>
      <c r="H131" s="468"/>
      <c r="I131" s="468" t="s">
        <v>1545</v>
      </c>
      <c r="J131" s="866"/>
      <c r="K131" s="866"/>
      <c r="L131" s="864"/>
      <c r="M131" s="864"/>
      <c r="N131" s="864"/>
      <c r="O131" s="864"/>
      <c r="P131" s="864"/>
      <c r="Q131" s="865"/>
    </row>
    <row r="132" spans="1:17">
      <c r="A132" s="244"/>
      <c r="B132" s="244"/>
      <c r="C132" s="468" t="s">
        <v>1448</v>
      </c>
      <c r="D132" s="468"/>
      <c r="E132" s="468"/>
      <c r="F132" s="468"/>
      <c r="G132" s="468"/>
      <c r="H132" s="468"/>
      <c r="I132" s="468" t="s">
        <v>1545</v>
      </c>
      <c r="J132" s="866"/>
      <c r="K132" s="866"/>
      <c r="L132" s="864"/>
      <c r="M132" s="864"/>
      <c r="N132" s="864"/>
      <c r="O132" s="864"/>
      <c r="P132" s="864"/>
      <c r="Q132" s="865"/>
    </row>
    <row r="133" spans="1:17">
      <c r="A133" s="244"/>
      <c r="B133" s="244"/>
      <c r="C133" s="468" t="s">
        <v>2421</v>
      </c>
      <c r="D133" s="468"/>
      <c r="E133" s="468"/>
      <c r="F133" s="468"/>
      <c r="G133" s="468"/>
      <c r="H133" s="468"/>
      <c r="I133" s="468"/>
      <c r="J133" s="866"/>
      <c r="K133" s="866"/>
      <c r="L133" s="864"/>
      <c r="M133" s="864"/>
      <c r="N133" s="864"/>
      <c r="O133" s="864"/>
      <c r="P133" s="864"/>
      <c r="Q133" s="865"/>
    </row>
    <row r="134" spans="1:17">
      <c r="A134" s="244"/>
      <c r="B134" s="244"/>
      <c r="C134" s="468" t="s">
        <v>2422</v>
      </c>
      <c r="D134" s="468"/>
      <c r="E134" s="468"/>
      <c r="F134" s="468"/>
      <c r="G134" s="468"/>
      <c r="H134" s="468"/>
      <c r="I134" s="468"/>
      <c r="J134" s="866"/>
      <c r="K134" s="866"/>
      <c r="L134" s="864"/>
      <c r="M134" s="864"/>
      <c r="N134" s="864"/>
      <c r="O134" s="864"/>
      <c r="P134" s="864"/>
      <c r="Q134" s="865"/>
    </row>
    <row r="135" spans="1:17">
      <c r="A135" s="244"/>
      <c r="B135" s="244"/>
      <c r="C135" s="468" t="s">
        <v>2423</v>
      </c>
      <c r="D135" s="468"/>
      <c r="E135" s="468"/>
      <c r="F135" s="468"/>
      <c r="G135" s="468"/>
      <c r="H135" s="468"/>
      <c r="I135" s="468"/>
      <c r="J135" s="866"/>
      <c r="K135" s="866"/>
      <c r="L135" s="864"/>
      <c r="M135" s="864"/>
      <c r="N135" s="864"/>
      <c r="O135" s="864"/>
      <c r="P135" s="864"/>
      <c r="Q135" s="865"/>
    </row>
    <row r="136" spans="1:17">
      <c r="A136" s="244"/>
      <c r="B136" s="244"/>
      <c r="C136" s="468" t="s">
        <v>2424</v>
      </c>
      <c r="D136" s="468"/>
      <c r="E136" s="468"/>
      <c r="F136" s="468"/>
      <c r="G136" s="468"/>
      <c r="H136" s="468"/>
      <c r="I136" s="468"/>
      <c r="J136" s="866"/>
      <c r="K136" s="866"/>
      <c r="L136" s="864"/>
      <c r="M136" s="864"/>
      <c r="N136" s="864"/>
      <c r="O136" s="864"/>
      <c r="P136" s="864"/>
      <c r="Q136" s="865"/>
    </row>
    <row r="137" spans="1:17">
      <c r="A137" s="244"/>
      <c r="B137" s="244"/>
      <c r="C137" s="468" t="s">
        <v>2425</v>
      </c>
      <c r="D137" s="468"/>
      <c r="E137" s="468"/>
      <c r="F137" s="468"/>
      <c r="G137" s="468"/>
      <c r="H137" s="468"/>
      <c r="I137" s="468"/>
      <c r="J137" s="866"/>
      <c r="K137" s="866"/>
      <c r="L137" s="864"/>
      <c r="M137" s="864"/>
      <c r="N137" s="864"/>
      <c r="O137" s="864"/>
      <c r="P137" s="864"/>
      <c r="Q137" s="865"/>
    </row>
    <row r="138" spans="1:17">
      <c r="A138" s="244"/>
      <c r="B138" s="244"/>
      <c r="C138" s="468" t="s">
        <v>2426</v>
      </c>
      <c r="D138" s="468"/>
      <c r="E138" s="468"/>
      <c r="F138" s="468"/>
      <c r="G138" s="468"/>
      <c r="H138" s="468"/>
      <c r="I138" s="468"/>
      <c r="J138" s="866"/>
      <c r="K138" s="866"/>
      <c r="L138" s="864"/>
      <c r="M138" s="864"/>
      <c r="N138" s="864"/>
      <c r="O138" s="864"/>
      <c r="P138" s="864"/>
      <c r="Q138" s="865"/>
    </row>
    <row r="139" spans="1:17">
      <c r="A139" s="244"/>
      <c r="B139" s="244"/>
      <c r="C139" s="468" t="s">
        <v>2427</v>
      </c>
      <c r="D139" s="468"/>
      <c r="E139" s="468"/>
      <c r="F139" s="468"/>
      <c r="G139" s="468"/>
      <c r="H139" s="468"/>
      <c r="I139" s="468"/>
      <c r="J139" s="866"/>
      <c r="K139" s="866"/>
      <c r="L139" s="864"/>
      <c r="M139" s="864"/>
      <c r="N139" s="864"/>
      <c r="O139" s="864"/>
      <c r="P139" s="864"/>
      <c r="Q139" s="865"/>
    </row>
    <row r="140" spans="1:17">
      <c r="A140" s="244"/>
      <c r="B140" s="244"/>
      <c r="C140" s="468" t="s">
        <v>2428</v>
      </c>
      <c r="D140" s="468"/>
      <c r="E140" s="468"/>
      <c r="F140" s="468"/>
      <c r="G140" s="468"/>
      <c r="H140" s="468"/>
      <c r="I140" s="468"/>
      <c r="J140" s="866"/>
      <c r="K140" s="866"/>
      <c r="L140" s="864"/>
      <c r="M140" s="864"/>
      <c r="N140" s="864"/>
      <c r="O140" s="864"/>
      <c r="P140" s="864"/>
      <c r="Q140" s="865"/>
    </row>
    <row r="141" spans="1:17">
      <c r="A141" s="244"/>
      <c r="B141" s="244"/>
      <c r="C141" s="468" t="s">
        <v>2429</v>
      </c>
      <c r="D141" s="866"/>
      <c r="E141" s="866"/>
      <c r="F141" s="866"/>
      <c r="G141" s="866"/>
      <c r="H141" s="866"/>
      <c r="I141" s="866"/>
      <c r="J141" s="866"/>
      <c r="K141" s="866"/>
      <c r="L141" s="864"/>
      <c r="M141" s="864"/>
      <c r="N141" s="864"/>
      <c r="O141" s="864"/>
      <c r="P141" s="864"/>
      <c r="Q141" s="865"/>
    </row>
    <row r="142" spans="1:17">
      <c r="A142" s="231">
        <v>2</v>
      </c>
      <c r="B142" s="463"/>
      <c r="C142" s="471" t="s">
        <v>1504</v>
      </c>
      <c r="D142" s="244"/>
      <c r="E142" s="244"/>
      <c r="F142" s="244"/>
      <c r="G142" s="244"/>
      <c r="H142" s="244"/>
      <c r="I142" s="244"/>
      <c r="J142" s="244"/>
      <c r="K142" s="244"/>
    </row>
    <row r="143" spans="1:17">
      <c r="A143" s="244"/>
      <c r="B143" s="244"/>
      <c r="C143" s="244" t="s">
        <v>1449</v>
      </c>
      <c r="D143" s="244" t="s">
        <v>1505</v>
      </c>
      <c r="E143" s="244" t="s">
        <v>122</v>
      </c>
      <c r="F143" s="244"/>
      <c r="G143" s="244"/>
      <c r="H143" s="244"/>
      <c r="I143" s="244"/>
      <c r="J143" s="244" t="s">
        <v>337</v>
      </c>
      <c r="K143" s="244" t="s">
        <v>1500</v>
      </c>
    </row>
    <row r="144" spans="1:17">
      <c r="A144" s="244"/>
      <c r="B144" s="244"/>
      <c r="C144" s="244" t="s">
        <v>339</v>
      </c>
      <c r="D144" s="244" t="s">
        <v>1482</v>
      </c>
      <c r="E144" s="244"/>
      <c r="F144" s="244"/>
      <c r="G144" s="244"/>
      <c r="H144" s="244"/>
      <c r="I144" s="244"/>
      <c r="J144" s="244"/>
      <c r="K144" s="244"/>
    </row>
    <row r="145" spans="1:11">
      <c r="A145" s="244"/>
      <c r="B145" s="244"/>
      <c r="C145" s="244" t="s">
        <v>1450</v>
      </c>
      <c r="D145" s="244"/>
      <c r="E145" s="244"/>
      <c r="F145" s="244"/>
      <c r="G145" s="244"/>
      <c r="H145" s="244"/>
      <c r="I145" s="244"/>
      <c r="J145" s="244" t="s">
        <v>337</v>
      </c>
      <c r="K145" s="244" t="s">
        <v>1506</v>
      </c>
    </row>
    <row r="146" spans="1:11">
      <c r="A146" s="244"/>
      <c r="B146" s="244"/>
      <c r="C146" s="244" t="s">
        <v>1451</v>
      </c>
      <c r="D146" s="244"/>
      <c r="E146" s="244"/>
      <c r="F146" s="244"/>
      <c r="G146" s="244"/>
      <c r="H146" s="244"/>
      <c r="I146" s="244"/>
      <c r="J146" s="244"/>
      <c r="K146" s="244"/>
    </row>
    <row r="147" spans="1:11">
      <c r="A147" s="244"/>
      <c r="B147" s="244"/>
      <c r="C147" s="244" t="s">
        <v>1452</v>
      </c>
      <c r="D147" s="244" t="s">
        <v>1490</v>
      </c>
      <c r="E147" s="244" t="s">
        <v>122</v>
      </c>
      <c r="F147" s="244" t="s">
        <v>1491</v>
      </c>
      <c r="G147" s="244"/>
      <c r="H147" s="244"/>
      <c r="I147" s="244" t="s">
        <v>1507</v>
      </c>
      <c r="J147" s="244" t="s">
        <v>337</v>
      </c>
      <c r="K147" s="244" t="s">
        <v>643</v>
      </c>
    </row>
    <row r="148" spans="1:11">
      <c r="A148" s="244"/>
      <c r="B148" s="244"/>
      <c r="C148" s="244" t="s">
        <v>1453</v>
      </c>
      <c r="D148" s="244" t="s">
        <v>1492</v>
      </c>
      <c r="E148" s="244"/>
      <c r="F148" s="244" t="s">
        <v>1493</v>
      </c>
      <c r="G148" s="244"/>
      <c r="H148" s="244"/>
      <c r="I148" s="244" t="s">
        <v>1508</v>
      </c>
      <c r="J148" s="244"/>
      <c r="K148" s="244"/>
    </row>
    <row r="149" spans="1:11">
      <c r="A149" s="244"/>
      <c r="B149" s="244"/>
      <c r="C149" s="468" t="s">
        <v>1410</v>
      </c>
      <c r="D149" s="244"/>
      <c r="E149" s="244"/>
      <c r="F149" s="244" t="s">
        <v>1495</v>
      </c>
      <c r="G149" s="244"/>
      <c r="H149" s="244"/>
      <c r="I149" s="244"/>
      <c r="J149" s="244"/>
      <c r="K149" s="244"/>
    </row>
    <row r="150" spans="1:11">
      <c r="A150" s="244"/>
      <c r="B150" s="244"/>
      <c r="C150" s="468" t="s">
        <v>1411</v>
      </c>
      <c r="D150" s="244"/>
      <c r="E150" s="244"/>
      <c r="F150" s="244" t="s">
        <v>1496</v>
      </c>
      <c r="G150" s="244"/>
      <c r="H150" s="244"/>
      <c r="I150" s="244"/>
      <c r="J150" s="244"/>
      <c r="K150" s="244"/>
    </row>
    <row r="151" spans="1:11">
      <c r="A151" s="244"/>
      <c r="B151" s="244"/>
      <c r="C151" s="230" t="s">
        <v>1412</v>
      </c>
      <c r="D151" s="244"/>
      <c r="E151" s="244"/>
      <c r="F151" s="244" t="s">
        <v>1493</v>
      </c>
      <c r="G151" s="244"/>
      <c r="H151" s="244"/>
      <c r="I151" s="244"/>
      <c r="J151" s="244"/>
      <c r="K151" s="244"/>
    </row>
    <row r="152" spans="1:11">
      <c r="A152" s="244"/>
      <c r="B152" s="244"/>
      <c r="C152" s="230" t="s">
        <v>1413</v>
      </c>
      <c r="D152" s="244"/>
      <c r="E152" s="244"/>
      <c r="F152" s="244" t="s">
        <v>1497</v>
      </c>
      <c r="G152" s="244"/>
      <c r="H152" s="244"/>
      <c r="I152" s="244"/>
      <c r="J152" s="244"/>
      <c r="K152" s="244"/>
    </row>
    <row r="153" spans="1:11" ht="21.75" customHeight="1">
      <c r="A153" s="244"/>
      <c r="B153" s="244"/>
      <c r="C153" s="472" t="s">
        <v>1414</v>
      </c>
      <c r="D153" s="244"/>
      <c r="E153" s="244"/>
      <c r="F153" s="244"/>
      <c r="G153" s="244"/>
      <c r="H153" s="244"/>
      <c r="I153" s="244"/>
      <c r="J153" s="244"/>
      <c r="K153" s="244"/>
    </row>
    <row r="154" spans="1:11">
      <c r="A154" s="244"/>
      <c r="B154" s="244"/>
      <c r="C154" s="244" t="s">
        <v>1415</v>
      </c>
      <c r="D154" s="244" t="s">
        <v>1509</v>
      </c>
      <c r="E154" s="244" t="s">
        <v>122</v>
      </c>
      <c r="F154" s="244" t="s">
        <v>1510</v>
      </c>
      <c r="G154" s="244"/>
      <c r="H154" s="244"/>
      <c r="I154" s="244"/>
      <c r="J154" s="244" t="s">
        <v>337</v>
      </c>
      <c r="K154" s="244" t="s">
        <v>637</v>
      </c>
    </row>
    <row r="155" spans="1:11">
      <c r="A155" s="244"/>
      <c r="B155" s="244"/>
      <c r="C155" s="244" t="s">
        <v>1416</v>
      </c>
      <c r="D155" s="244" t="s">
        <v>1511</v>
      </c>
      <c r="E155" s="244"/>
      <c r="F155" s="244" t="s">
        <v>1512</v>
      </c>
      <c r="G155" s="244"/>
      <c r="H155" s="244"/>
      <c r="I155" s="244"/>
      <c r="J155" s="244"/>
      <c r="K155" s="244" t="s">
        <v>1498</v>
      </c>
    </row>
    <row r="156" spans="1:11">
      <c r="A156" s="244"/>
      <c r="B156" s="244"/>
      <c r="C156" s="244" t="s">
        <v>1417</v>
      </c>
      <c r="D156" s="244"/>
      <c r="E156" s="244"/>
      <c r="F156" s="244" t="s">
        <v>1513</v>
      </c>
      <c r="G156" s="244"/>
      <c r="H156" s="244"/>
      <c r="I156" s="244"/>
      <c r="J156" s="244"/>
      <c r="K156" s="244"/>
    </row>
    <row r="157" spans="1:11">
      <c r="A157" s="244"/>
      <c r="B157" s="244"/>
      <c r="C157" s="244" t="s">
        <v>1418</v>
      </c>
      <c r="D157" s="244"/>
      <c r="E157" s="244"/>
      <c r="F157" s="244"/>
      <c r="G157" s="244"/>
      <c r="H157" s="244"/>
      <c r="I157" s="244"/>
      <c r="J157" s="244"/>
      <c r="K157" s="244"/>
    </row>
    <row r="158" spans="1:11">
      <c r="A158" s="244"/>
      <c r="B158" s="244"/>
      <c r="C158" s="230" t="s">
        <v>1419</v>
      </c>
      <c r="D158" s="244"/>
      <c r="E158" s="244"/>
      <c r="F158" s="244"/>
      <c r="G158" s="244"/>
      <c r="H158" s="244"/>
      <c r="I158" s="244"/>
      <c r="J158" s="244"/>
      <c r="K158" s="244"/>
    </row>
    <row r="159" spans="1:11">
      <c r="A159" s="231"/>
      <c r="B159" s="463"/>
      <c r="C159" s="230" t="s">
        <v>1420</v>
      </c>
      <c r="D159" s="244"/>
      <c r="E159" s="244"/>
      <c r="F159" s="244"/>
      <c r="G159" s="244"/>
      <c r="H159" s="244"/>
      <c r="I159" s="244"/>
      <c r="J159" s="244"/>
      <c r="K159" s="244"/>
    </row>
    <row r="160" spans="1:11">
      <c r="A160" s="244"/>
      <c r="B160" s="244"/>
      <c r="C160" s="230" t="s">
        <v>1454</v>
      </c>
      <c r="D160" s="244" t="s">
        <v>1509</v>
      </c>
      <c r="E160" s="244" t="s">
        <v>122</v>
      </c>
      <c r="F160" s="244"/>
      <c r="G160" s="244"/>
      <c r="H160" s="244"/>
      <c r="I160" s="244"/>
      <c r="J160" s="244" t="s">
        <v>337</v>
      </c>
      <c r="K160" s="244" t="s">
        <v>643</v>
      </c>
    </row>
    <row r="161" spans="1:11">
      <c r="A161" s="244"/>
      <c r="B161" s="244"/>
      <c r="C161" s="230" t="s">
        <v>1455</v>
      </c>
      <c r="D161" s="244" t="s">
        <v>1511</v>
      </c>
      <c r="E161" s="244"/>
      <c r="F161" s="244"/>
      <c r="G161" s="244"/>
      <c r="H161" s="244"/>
      <c r="I161" s="244"/>
      <c r="J161" s="244"/>
      <c r="K161" s="244"/>
    </row>
    <row r="162" spans="1:11">
      <c r="A162" s="244"/>
      <c r="B162" s="244"/>
      <c r="C162" s="230" t="s">
        <v>1456</v>
      </c>
      <c r="D162" s="244"/>
      <c r="E162" s="244"/>
      <c r="F162" s="244"/>
      <c r="G162" s="244"/>
      <c r="H162" s="244"/>
      <c r="I162" s="244"/>
      <c r="J162" s="244"/>
      <c r="K162" s="244"/>
    </row>
    <row r="163" spans="1:11">
      <c r="A163" s="244"/>
      <c r="B163" s="244"/>
      <c r="C163" s="244" t="s">
        <v>1457</v>
      </c>
      <c r="D163" s="244"/>
      <c r="E163" s="244"/>
      <c r="F163" s="244"/>
      <c r="G163" s="244"/>
      <c r="H163" s="244"/>
      <c r="I163" s="244"/>
      <c r="J163" s="244"/>
      <c r="K163" s="244"/>
    </row>
    <row r="164" spans="1:11">
      <c r="A164" s="244"/>
      <c r="B164" s="244"/>
      <c r="C164" s="244" t="s">
        <v>1458</v>
      </c>
      <c r="D164" s="244" t="s">
        <v>1514</v>
      </c>
      <c r="E164" s="244" t="s">
        <v>122</v>
      </c>
      <c r="F164" s="244"/>
      <c r="G164" s="244"/>
      <c r="H164" s="244"/>
      <c r="I164" s="244"/>
      <c r="J164" s="244"/>
      <c r="K164" s="244"/>
    </row>
    <row r="165" spans="1:11">
      <c r="A165" s="244"/>
      <c r="B165" s="244"/>
      <c r="C165" s="244" t="s">
        <v>1459</v>
      </c>
      <c r="D165" s="244" t="s">
        <v>1509</v>
      </c>
      <c r="E165" s="244"/>
      <c r="F165" s="244"/>
      <c r="G165" s="244"/>
      <c r="H165" s="244"/>
      <c r="I165" s="244"/>
      <c r="J165" s="244"/>
      <c r="K165" s="244"/>
    </row>
    <row r="166" spans="1:11">
      <c r="A166" s="244"/>
      <c r="B166" s="244"/>
      <c r="C166" s="244" t="s">
        <v>1460</v>
      </c>
      <c r="D166" s="244" t="s">
        <v>1511</v>
      </c>
      <c r="E166" s="244"/>
      <c r="F166" s="244"/>
      <c r="G166" s="244"/>
      <c r="H166" s="244"/>
      <c r="I166" s="244"/>
      <c r="J166" s="244"/>
      <c r="K166" s="244"/>
    </row>
    <row r="167" spans="1:11">
      <c r="A167" s="244"/>
      <c r="B167" s="244"/>
      <c r="C167" s="244" t="s">
        <v>1461</v>
      </c>
      <c r="D167" s="244"/>
      <c r="E167" s="244" t="s">
        <v>122</v>
      </c>
      <c r="F167" s="244"/>
      <c r="G167" s="244"/>
      <c r="H167" s="244"/>
      <c r="I167" s="244"/>
      <c r="J167" s="470">
        <v>22767</v>
      </c>
      <c r="K167" s="244" t="s">
        <v>1500</v>
      </c>
    </row>
    <row r="168" spans="1:11">
      <c r="A168" s="244"/>
      <c r="B168" s="244"/>
      <c r="C168" s="244" t="s">
        <v>1462</v>
      </c>
      <c r="D168" s="244"/>
      <c r="E168" s="244"/>
      <c r="F168" s="244"/>
      <c r="G168" s="244"/>
      <c r="H168" s="244"/>
      <c r="I168" s="244"/>
      <c r="J168" s="244"/>
      <c r="K168" s="244"/>
    </row>
    <row r="169" spans="1:11">
      <c r="A169" s="244"/>
      <c r="B169" s="244"/>
      <c r="C169" s="244" t="s">
        <v>1515</v>
      </c>
      <c r="D169" s="244"/>
      <c r="E169" s="244"/>
      <c r="F169" s="244"/>
      <c r="G169" s="244"/>
      <c r="H169" s="244"/>
      <c r="I169" s="244"/>
      <c r="J169" s="470">
        <v>22767</v>
      </c>
      <c r="K169" s="244" t="s">
        <v>1516</v>
      </c>
    </row>
    <row r="170" spans="1:11">
      <c r="A170" s="244"/>
      <c r="B170" s="244"/>
      <c r="C170" s="471" t="s">
        <v>1517</v>
      </c>
      <c r="D170" s="244"/>
      <c r="E170" s="244"/>
      <c r="F170" s="244"/>
      <c r="G170" s="244"/>
      <c r="H170" s="244"/>
      <c r="I170" s="244"/>
      <c r="J170" s="244"/>
      <c r="K170" s="244"/>
    </row>
    <row r="171" spans="1:11">
      <c r="A171" s="244"/>
      <c r="B171" s="463"/>
      <c r="C171" s="244" t="s">
        <v>1463</v>
      </c>
      <c r="D171" s="244"/>
      <c r="E171" s="244" t="s">
        <v>122</v>
      </c>
      <c r="F171" s="244" t="s">
        <v>1518</v>
      </c>
      <c r="G171" s="244"/>
      <c r="H171" s="244"/>
      <c r="I171" s="244"/>
      <c r="J171" s="244"/>
      <c r="K171" s="244" t="s">
        <v>369</v>
      </c>
    </row>
    <row r="172" spans="1:11">
      <c r="A172" s="244"/>
      <c r="B172" s="244"/>
      <c r="C172" s="244" t="s">
        <v>1464</v>
      </c>
      <c r="D172" s="244"/>
      <c r="E172" s="244"/>
      <c r="F172" s="244" t="s">
        <v>1519</v>
      </c>
      <c r="G172" s="244"/>
      <c r="H172" s="244"/>
      <c r="I172" s="244"/>
      <c r="J172" s="244"/>
      <c r="K172" s="244"/>
    </row>
    <row r="173" spans="1:11">
      <c r="A173" s="244"/>
      <c r="B173" s="244"/>
      <c r="C173" s="244" t="s">
        <v>1465</v>
      </c>
      <c r="D173" s="244"/>
      <c r="E173" s="244"/>
      <c r="F173" s="244"/>
      <c r="G173" s="244"/>
      <c r="H173" s="244"/>
      <c r="I173" s="244"/>
      <c r="J173" s="244"/>
      <c r="K173" s="244"/>
    </row>
    <row r="174" spans="1:11">
      <c r="A174" s="244"/>
      <c r="B174" s="244"/>
      <c r="C174" s="244" t="s">
        <v>1466</v>
      </c>
      <c r="D174" s="244"/>
      <c r="E174" s="244"/>
      <c r="F174" s="244"/>
      <c r="G174" s="244"/>
      <c r="H174" s="244"/>
      <c r="I174" s="244"/>
      <c r="J174" s="244"/>
      <c r="K174" s="244"/>
    </row>
    <row r="175" spans="1:11">
      <c r="A175" s="244"/>
      <c r="B175" s="244"/>
      <c r="C175" s="244" t="s">
        <v>1467</v>
      </c>
      <c r="D175" s="244" t="s">
        <v>1520</v>
      </c>
      <c r="E175" s="244" t="s">
        <v>122</v>
      </c>
      <c r="F175" s="244" t="s">
        <v>1526</v>
      </c>
      <c r="G175" s="244">
        <v>3000</v>
      </c>
      <c r="H175" s="244">
        <v>3000</v>
      </c>
      <c r="I175" s="244" t="s">
        <v>324</v>
      </c>
      <c r="J175" s="244"/>
      <c r="K175" s="244" t="s">
        <v>1506</v>
      </c>
    </row>
    <row r="176" spans="1:11">
      <c r="A176" s="244"/>
      <c r="B176" s="244"/>
      <c r="C176" s="244" t="s">
        <v>1468</v>
      </c>
      <c r="D176" s="244"/>
      <c r="E176" s="244"/>
      <c r="F176" s="244" t="s">
        <v>1528</v>
      </c>
      <c r="G176" s="467">
        <v>3850</v>
      </c>
      <c r="H176" s="467">
        <v>3850</v>
      </c>
      <c r="I176" s="244" t="s">
        <v>324</v>
      </c>
      <c r="J176" s="244"/>
      <c r="K176" s="244" t="s">
        <v>1523</v>
      </c>
    </row>
    <row r="177" spans="1:11">
      <c r="A177" s="244"/>
      <c r="B177" s="244"/>
      <c r="C177" s="244" t="s">
        <v>1469</v>
      </c>
      <c r="D177" s="244"/>
      <c r="E177" s="244"/>
      <c r="F177" s="244" t="s">
        <v>1529</v>
      </c>
      <c r="G177" s="244"/>
      <c r="H177" s="244"/>
      <c r="I177" s="244"/>
      <c r="J177" s="244"/>
      <c r="K177" s="244"/>
    </row>
    <row r="178" spans="1:11">
      <c r="A178" s="244"/>
      <c r="B178" s="244"/>
      <c r="C178" s="244" t="s">
        <v>1470</v>
      </c>
      <c r="D178" s="244"/>
      <c r="E178" s="244"/>
      <c r="F178" s="244"/>
      <c r="G178" s="244"/>
      <c r="H178" s="244"/>
      <c r="I178" s="244"/>
      <c r="J178" s="244"/>
      <c r="K178" s="244"/>
    </row>
    <row r="179" spans="1:11">
      <c r="A179" s="244"/>
      <c r="B179" s="244"/>
      <c r="C179" s="244" t="s">
        <v>1471</v>
      </c>
      <c r="D179" s="244"/>
      <c r="E179" s="244"/>
      <c r="F179" s="244" t="s">
        <v>1521</v>
      </c>
      <c r="G179" s="244"/>
      <c r="H179" s="244"/>
      <c r="I179" s="244"/>
      <c r="J179" s="244"/>
      <c r="K179" s="244"/>
    </row>
    <row r="180" spans="1:11">
      <c r="A180" s="244"/>
      <c r="B180" s="244"/>
      <c r="C180" s="244" t="s">
        <v>1472</v>
      </c>
      <c r="D180" s="244" t="s">
        <v>1527</v>
      </c>
      <c r="E180" s="244" t="s">
        <v>610</v>
      </c>
      <c r="F180" s="244" t="s">
        <v>1522</v>
      </c>
      <c r="G180" s="244"/>
      <c r="H180" s="244"/>
      <c r="I180" s="244"/>
      <c r="J180" s="244"/>
      <c r="K180" s="244" t="s">
        <v>1523</v>
      </c>
    </row>
    <row r="181" spans="1:11">
      <c r="A181" s="244"/>
      <c r="B181" s="244"/>
      <c r="C181" s="244" t="s">
        <v>1549</v>
      </c>
      <c r="D181" s="244" t="s">
        <v>482</v>
      </c>
      <c r="E181" s="244"/>
      <c r="F181" s="244" t="s">
        <v>1524</v>
      </c>
      <c r="G181" s="244"/>
      <c r="H181" s="244"/>
      <c r="I181" s="244"/>
      <c r="J181" s="244"/>
      <c r="K181" s="244" t="s">
        <v>610</v>
      </c>
    </row>
    <row r="182" spans="1:11">
      <c r="A182" s="244"/>
      <c r="B182" s="244"/>
      <c r="C182" s="244" t="s">
        <v>1473</v>
      </c>
      <c r="D182" s="244"/>
      <c r="E182" s="244"/>
      <c r="F182" s="244" t="s">
        <v>1525</v>
      </c>
      <c r="G182" s="244"/>
      <c r="H182" s="244"/>
      <c r="I182" s="244"/>
      <c r="J182" s="244"/>
      <c r="K182" s="244"/>
    </row>
    <row r="183" spans="1:11">
      <c r="A183" s="244"/>
      <c r="B183" s="244"/>
      <c r="C183" s="244" t="s">
        <v>1474</v>
      </c>
      <c r="D183" s="244" t="s">
        <v>1530</v>
      </c>
      <c r="E183" s="244" t="s">
        <v>1531</v>
      </c>
      <c r="F183" s="244" t="s">
        <v>1532</v>
      </c>
      <c r="G183" s="244"/>
      <c r="H183" s="244"/>
      <c r="I183" s="244" t="s">
        <v>1533</v>
      </c>
      <c r="J183" s="244"/>
      <c r="K183" s="244" t="s">
        <v>1534</v>
      </c>
    </row>
    <row r="184" spans="1:11">
      <c r="A184" s="244"/>
      <c r="B184" s="244"/>
      <c r="C184" s="244" t="s">
        <v>1475</v>
      </c>
      <c r="D184" s="244" t="s">
        <v>1535</v>
      </c>
      <c r="E184" s="244"/>
      <c r="F184" s="244" t="s">
        <v>1536</v>
      </c>
      <c r="G184" s="244"/>
      <c r="H184" s="244"/>
      <c r="I184" s="244" t="s">
        <v>642</v>
      </c>
      <c r="J184" s="244"/>
      <c r="K184" s="244"/>
    </row>
    <row r="185" spans="1:11">
      <c r="A185" s="244"/>
      <c r="B185" s="244"/>
      <c r="C185" s="244" t="s">
        <v>1476</v>
      </c>
      <c r="D185" s="244" t="s">
        <v>9</v>
      </c>
      <c r="E185" s="244"/>
      <c r="F185" s="244" t="s">
        <v>1487</v>
      </c>
      <c r="G185" s="244"/>
      <c r="H185" s="244"/>
      <c r="I185" s="244" t="s">
        <v>1537</v>
      </c>
      <c r="J185" s="244"/>
      <c r="K185" s="244"/>
    </row>
    <row r="186" spans="1:11">
      <c r="A186" s="244"/>
      <c r="B186" s="244"/>
      <c r="C186" s="244" t="s">
        <v>1477</v>
      </c>
      <c r="D186" s="244"/>
      <c r="E186" s="244"/>
      <c r="F186" s="244" t="s">
        <v>1546</v>
      </c>
      <c r="G186" s="244"/>
      <c r="H186" s="244"/>
      <c r="I186" s="244"/>
      <c r="J186" s="244"/>
      <c r="K186" s="244"/>
    </row>
    <row r="187" spans="1:11">
      <c r="A187" s="244"/>
      <c r="B187" s="244"/>
      <c r="C187" s="244"/>
      <c r="D187" s="244"/>
      <c r="E187" s="244"/>
      <c r="F187" s="244" t="s">
        <v>1547</v>
      </c>
      <c r="G187" s="244"/>
      <c r="H187" s="244"/>
      <c r="I187" s="244"/>
      <c r="J187" s="244"/>
      <c r="K187" s="244"/>
    </row>
    <row r="188" spans="1:11">
      <c r="A188" s="244"/>
      <c r="B188" s="244"/>
      <c r="C188" s="244"/>
      <c r="D188" s="244"/>
      <c r="E188" s="244"/>
      <c r="F188" s="244" t="s">
        <v>1548</v>
      </c>
      <c r="G188" s="244"/>
      <c r="H188" s="244"/>
      <c r="I188" s="244"/>
      <c r="J188" s="244"/>
      <c r="K188" s="244"/>
    </row>
    <row r="189" spans="1:11">
      <c r="A189" s="244"/>
      <c r="B189" s="244"/>
      <c r="C189" s="244" t="s">
        <v>1478</v>
      </c>
      <c r="D189" s="244"/>
      <c r="E189" s="244"/>
      <c r="F189" s="244"/>
      <c r="G189" s="244"/>
      <c r="H189" s="244"/>
      <c r="I189" s="244"/>
      <c r="J189" s="244"/>
      <c r="K189" s="244" t="s">
        <v>685</v>
      </c>
    </row>
    <row r="190" spans="1:11">
      <c r="A190" s="244"/>
      <c r="B190" s="244"/>
      <c r="C190" s="244" t="s">
        <v>1479</v>
      </c>
      <c r="D190" s="244"/>
      <c r="E190" s="244"/>
      <c r="F190" s="244"/>
      <c r="G190" s="244"/>
      <c r="H190" s="244"/>
      <c r="I190" s="244"/>
      <c r="J190" s="244"/>
      <c r="K190" s="244"/>
    </row>
    <row r="191" spans="1:11">
      <c r="A191" s="244"/>
      <c r="B191" s="244"/>
      <c r="C191" s="244" t="s">
        <v>1480</v>
      </c>
      <c r="D191" s="244"/>
      <c r="E191" s="244"/>
      <c r="F191" s="244"/>
      <c r="G191" s="244"/>
      <c r="H191" s="244"/>
      <c r="I191" s="244"/>
      <c r="J191" s="244"/>
      <c r="K191" s="244"/>
    </row>
    <row r="192" spans="1:11">
      <c r="A192" s="244"/>
      <c r="B192" s="244"/>
      <c r="C192" s="244" t="s">
        <v>1550</v>
      </c>
      <c r="D192" s="244" t="s">
        <v>1520</v>
      </c>
      <c r="E192" s="244" t="s">
        <v>1139</v>
      </c>
      <c r="F192" s="244" t="s">
        <v>1526</v>
      </c>
      <c r="G192" s="244"/>
      <c r="H192" s="244"/>
      <c r="I192" s="244"/>
      <c r="J192" s="244"/>
      <c r="K192" s="244" t="s">
        <v>643</v>
      </c>
    </row>
    <row r="193" spans="1:11">
      <c r="A193" s="244"/>
      <c r="B193" s="244"/>
      <c r="C193" s="244" t="s">
        <v>1551</v>
      </c>
      <c r="D193" s="244"/>
      <c r="E193" s="244" t="s">
        <v>347</v>
      </c>
      <c r="F193" s="244" t="s">
        <v>1528</v>
      </c>
      <c r="G193" s="244"/>
      <c r="H193" s="244"/>
      <c r="I193" s="244"/>
      <c r="J193" s="244"/>
      <c r="K193" s="244"/>
    </row>
    <row r="194" spans="1:11">
      <c r="A194" s="244"/>
      <c r="B194" s="244"/>
      <c r="C194" s="244"/>
      <c r="D194" s="244"/>
      <c r="E194" s="244"/>
      <c r="F194" s="244" t="s">
        <v>1529</v>
      </c>
      <c r="G194" s="244"/>
      <c r="H194" s="244"/>
      <c r="I194" s="244"/>
      <c r="J194" s="244"/>
      <c r="K194" s="244"/>
    </row>
    <row r="195" spans="1:11">
      <c r="A195" s="244"/>
      <c r="B195" s="244"/>
      <c r="C195" s="473" t="s">
        <v>1543</v>
      </c>
      <c r="D195" s="474"/>
      <c r="E195" s="474"/>
      <c r="F195" s="474"/>
      <c r="G195" s="465"/>
      <c r="H195" s="465"/>
      <c r="I195" s="465"/>
      <c r="J195" s="462"/>
      <c r="K195" s="462"/>
    </row>
    <row r="196" spans="1:11">
      <c r="A196" s="244"/>
      <c r="B196" s="475"/>
      <c r="C196" s="476" t="s">
        <v>1085</v>
      </c>
      <c r="D196" s="474"/>
      <c r="E196" s="474"/>
      <c r="F196" s="462"/>
      <c r="G196" s="465"/>
      <c r="H196" s="465"/>
      <c r="I196" s="465"/>
      <c r="J196" s="462"/>
      <c r="K196" s="462"/>
    </row>
    <row r="197" spans="1:11">
      <c r="A197" s="244"/>
      <c r="B197" s="475"/>
      <c r="C197" s="477" t="s">
        <v>1079</v>
      </c>
      <c r="D197" s="478" t="s">
        <v>356</v>
      </c>
      <c r="E197" s="468" t="s">
        <v>473</v>
      </c>
      <c r="F197" s="479" t="s">
        <v>1057</v>
      </c>
      <c r="G197" s="244"/>
      <c r="H197" s="244"/>
      <c r="I197" s="244"/>
      <c r="J197" s="480" t="s">
        <v>1058</v>
      </c>
      <c r="K197" s="481" t="s">
        <v>1059</v>
      </c>
    </row>
    <row r="198" spans="1:11">
      <c r="A198" s="244"/>
      <c r="B198" s="475"/>
      <c r="C198" s="477" t="s">
        <v>1086</v>
      </c>
      <c r="D198" s="478" t="s">
        <v>1060</v>
      </c>
      <c r="E198" s="468"/>
      <c r="F198" s="479" t="s">
        <v>1061</v>
      </c>
      <c r="G198" s="482"/>
      <c r="H198" s="482"/>
      <c r="I198" s="482"/>
      <c r="J198" s="483" t="s">
        <v>895</v>
      </c>
      <c r="K198" s="481" t="s">
        <v>1078</v>
      </c>
    </row>
    <row r="199" spans="1:11">
      <c r="A199" s="244"/>
      <c r="B199" s="475"/>
      <c r="C199" s="477" t="s">
        <v>1087</v>
      </c>
      <c r="D199" s="478" t="s">
        <v>1062</v>
      </c>
      <c r="E199" s="468"/>
      <c r="F199" s="479" t="s">
        <v>1063</v>
      </c>
      <c r="G199" s="482"/>
      <c r="H199" s="482"/>
      <c r="I199" s="482"/>
      <c r="J199" s="233"/>
      <c r="K199" s="481" t="s">
        <v>1064</v>
      </c>
    </row>
    <row r="200" spans="1:11">
      <c r="A200" s="244"/>
      <c r="B200" s="230"/>
      <c r="C200" s="484" t="s">
        <v>1104</v>
      </c>
      <c r="D200" s="478"/>
      <c r="E200" s="468"/>
      <c r="F200" s="479" t="s">
        <v>1065</v>
      </c>
      <c r="G200" s="482"/>
      <c r="H200" s="482"/>
      <c r="I200" s="482"/>
      <c r="J200" s="485"/>
      <c r="K200" s="486"/>
    </row>
    <row r="201" spans="1:11">
      <c r="A201" s="244"/>
      <c r="B201" s="230"/>
      <c r="C201" s="484" t="s">
        <v>1088</v>
      </c>
      <c r="D201" s="478" t="s">
        <v>1066</v>
      </c>
      <c r="E201" s="468"/>
      <c r="F201" s="479" t="s">
        <v>1067</v>
      </c>
      <c r="G201" s="482"/>
      <c r="H201" s="482"/>
      <c r="I201" s="482"/>
      <c r="J201" s="244"/>
      <c r="K201" s="481"/>
    </row>
    <row r="202" spans="1:11">
      <c r="A202" s="244"/>
      <c r="B202" s="244"/>
      <c r="C202" s="484" t="s">
        <v>1089</v>
      </c>
      <c r="D202" s="478"/>
      <c r="E202" s="468"/>
      <c r="F202" s="479"/>
      <c r="G202" s="482"/>
      <c r="H202" s="482"/>
      <c r="I202" s="482"/>
      <c r="J202" s="244"/>
      <c r="K202" s="481"/>
    </row>
    <row r="203" spans="1:11">
      <c r="A203" s="244"/>
      <c r="B203" s="230"/>
      <c r="C203" s="484" t="s">
        <v>1056</v>
      </c>
      <c r="D203" s="478" t="s">
        <v>1069</v>
      </c>
      <c r="E203" s="468"/>
      <c r="F203" s="479"/>
      <c r="G203" s="487"/>
      <c r="H203" s="487"/>
      <c r="I203" s="233"/>
      <c r="J203" s="244"/>
      <c r="K203" s="488"/>
    </row>
    <row r="204" spans="1:11">
      <c r="A204" s="244"/>
      <c r="B204" s="489"/>
      <c r="C204" s="484" t="s">
        <v>1090</v>
      </c>
      <c r="D204" s="244"/>
      <c r="E204" s="244"/>
      <c r="F204" s="244"/>
      <c r="G204" s="362"/>
      <c r="H204" s="362"/>
      <c r="I204" s="490" t="s">
        <v>1077</v>
      </c>
      <c r="J204" s="244"/>
      <c r="K204" s="244"/>
    </row>
    <row r="205" spans="1:11">
      <c r="A205" s="244"/>
      <c r="B205" s="489"/>
      <c r="C205" s="484" t="s">
        <v>1556</v>
      </c>
      <c r="D205" s="244"/>
      <c r="E205" s="244"/>
      <c r="F205" s="244"/>
      <c r="G205" s="244"/>
      <c r="H205" s="244"/>
      <c r="I205" s="244"/>
      <c r="J205" s="244"/>
      <c r="K205" s="244"/>
    </row>
    <row r="206" spans="1:11">
      <c r="A206" s="244"/>
      <c r="B206" s="489"/>
      <c r="C206" s="244" t="s">
        <v>1080</v>
      </c>
      <c r="D206" s="230" t="s">
        <v>640</v>
      </c>
      <c r="E206" s="244" t="s">
        <v>570</v>
      </c>
      <c r="F206" s="244" t="s">
        <v>641</v>
      </c>
      <c r="G206" s="244"/>
      <c r="H206" s="244"/>
      <c r="I206" s="244" t="s">
        <v>642</v>
      </c>
      <c r="J206" s="244" t="s">
        <v>702</v>
      </c>
      <c r="K206" s="244" t="s">
        <v>643</v>
      </c>
    </row>
    <row r="207" spans="1:11">
      <c r="A207" s="244"/>
      <c r="B207" s="489"/>
      <c r="C207" s="244" t="s">
        <v>644</v>
      </c>
      <c r="D207" s="230" t="s">
        <v>645</v>
      </c>
      <c r="E207" s="244" t="s">
        <v>477</v>
      </c>
      <c r="F207" s="244" t="s">
        <v>646</v>
      </c>
      <c r="G207" s="244"/>
      <c r="H207" s="244"/>
      <c r="I207" s="244" t="s">
        <v>647</v>
      </c>
      <c r="J207" s="244"/>
      <c r="K207" s="244"/>
    </row>
    <row r="208" spans="1:11">
      <c r="A208" s="244"/>
      <c r="B208" s="489"/>
      <c r="C208" s="244" t="s">
        <v>648</v>
      </c>
      <c r="D208" s="230" t="s">
        <v>649</v>
      </c>
      <c r="E208" s="244" t="s">
        <v>574</v>
      </c>
      <c r="F208" s="244" t="s">
        <v>650</v>
      </c>
      <c r="G208" s="244"/>
      <c r="H208" s="244"/>
      <c r="I208" s="244" t="s">
        <v>643</v>
      </c>
      <c r="J208" s="244"/>
      <c r="K208" s="244"/>
    </row>
    <row r="209" spans="1:11">
      <c r="A209" s="244"/>
      <c r="B209" s="489"/>
      <c r="C209" s="244" t="s">
        <v>651</v>
      </c>
      <c r="D209" s="230" t="s">
        <v>652</v>
      </c>
      <c r="E209" s="244" t="s">
        <v>576</v>
      </c>
      <c r="F209" s="244"/>
      <c r="G209" s="244"/>
      <c r="H209" s="244"/>
      <c r="I209" s="244"/>
      <c r="J209" s="244"/>
      <c r="K209" s="244"/>
    </row>
    <row r="210" spans="1:11">
      <c r="A210" s="244"/>
      <c r="B210" s="489"/>
      <c r="C210" s="244" t="s">
        <v>1102</v>
      </c>
      <c r="D210" s="244"/>
      <c r="E210" s="244" t="s">
        <v>577</v>
      </c>
      <c r="F210" s="244"/>
      <c r="G210" s="244"/>
      <c r="H210" s="244"/>
      <c r="I210" s="244"/>
      <c r="J210" s="491" t="s">
        <v>1068</v>
      </c>
      <c r="K210" s="244"/>
    </row>
    <row r="211" spans="1:11">
      <c r="A211" s="244"/>
      <c r="B211" s="489"/>
      <c r="C211" s="244" t="s">
        <v>1103</v>
      </c>
      <c r="D211" s="244"/>
      <c r="E211" s="244"/>
      <c r="F211" s="244"/>
      <c r="G211" s="244"/>
      <c r="H211" s="244"/>
      <c r="I211" s="244"/>
      <c r="J211" s="491"/>
      <c r="K211" s="244"/>
    </row>
    <row r="212" spans="1:11">
      <c r="A212" s="244"/>
      <c r="B212" s="489"/>
      <c r="C212" s="244" t="s">
        <v>654</v>
      </c>
      <c r="D212" s="244"/>
      <c r="E212" s="244"/>
      <c r="F212" s="244" t="s">
        <v>653</v>
      </c>
      <c r="G212" s="244"/>
      <c r="H212" s="244"/>
      <c r="I212" s="244"/>
      <c r="J212" s="244"/>
      <c r="K212" s="244" t="s">
        <v>643</v>
      </c>
    </row>
    <row r="213" spans="1:11">
      <c r="A213" s="244"/>
      <c r="B213" s="489"/>
      <c r="C213" s="244" t="s">
        <v>656</v>
      </c>
      <c r="D213" s="244"/>
      <c r="E213" s="244"/>
      <c r="F213" s="244" t="s">
        <v>655</v>
      </c>
      <c r="G213" s="244"/>
      <c r="H213" s="244"/>
      <c r="I213" s="244"/>
      <c r="J213" s="244"/>
      <c r="K213" s="244"/>
    </row>
    <row r="214" spans="1:11">
      <c r="A214" s="244"/>
      <c r="B214" s="489"/>
      <c r="C214" s="484" t="s">
        <v>1081</v>
      </c>
      <c r="D214" s="230" t="s">
        <v>1084</v>
      </c>
      <c r="E214" s="492" t="s">
        <v>1082</v>
      </c>
      <c r="F214" s="244" t="s">
        <v>657</v>
      </c>
      <c r="G214" s="482"/>
      <c r="H214" s="482"/>
      <c r="I214" s="482"/>
      <c r="J214" s="233"/>
      <c r="K214" s="482" t="s">
        <v>1083</v>
      </c>
    </row>
    <row r="215" spans="1:11">
      <c r="A215" s="244"/>
      <c r="B215" s="489"/>
      <c r="C215" s="244" t="s">
        <v>1091</v>
      </c>
      <c r="D215" s="244"/>
      <c r="E215" s="244"/>
      <c r="F215" s="244" t="s">
        <v>658</v>
      </c>
      <c r="G215" s="244"/>
      <c r="H215" s="244"/>
      <c r="I215" s="244"/>
      <c r="J215" s="244"/>
      <c r="K215" s="244"/>
    </row>
    <row r="216" spans="1:11">
      <c r="A216" s="244"/>
      <c r="B216" s="489"/>
      <c r="C216" s="230" t="s">
        <v>1101</v>
      </c>
      <c r="D216" s="244"/>
      <c r="E216" s="244"/>
      <c r="F216" s="244" t="s">
        <v>332</v>
      </c>
      <c r="G216" s="244"/>
      <c r="H216" s="244"/>
      <c r="I216" s="244"/>
      <c r="J216" s="244"/>
      <c r="K216" s="244"/>
    </row>
    <row r="217" spans="1:11">
      <c r="A217" s="244"/>
      <c r="B217" s="489"/>
      <c r="C217" s="493" t="s">
        <v>1555</v>
      </c>
      <c r="D217" s="478" t="s">
        <v>356</v>
      </c>
      <c r="E217" s="244" t="s">
        <v>570</v>
      </c>
      <c r="F217" s="244"/>
      <c r="G217" s="244"/>
      <c r="H217" s="244"/>
      <c r="I217" s="244" t="s">
        <v>642</v>
      </c>
      <c r="J217" s="470">
        <v>22586</v>
      </c>
      <c r="K217" s="244" t="s">
        <v>643</v>
      </c>
    </row>
    <row r="218" spans="1:11">
      <c r="A218" s="244"/>
      <c r="B218" s="489"/>
      <c r="C218" s="493" t="s">
        <v>661</v>
      </c>
      <c r="D218" s="478" t="s">
        <v>1060</v>
      </c>
      <c r="E218" s="244" t="s">
        <v>477</v>
      </c>
      <c r="F218" s="244"/>
      <c r="G218" s="244"/>
      <c r="H218" s="244"/>
      <c r="I218" s="244" t="s">
        <v>647</v>
      </c>
      <c r="J218" s="244"/>
      <c r="K218" s="244"/>
    </row>
    <row r="219" spans="1:11">
      <c r="A219" s="244"/>
      <c r="B219" s="489"/>
      <c r="C219" s="244" t="s">
        <v>704</v>
      </c>
      <c r="D219" s="478" t="s">
        <v>1062</v>
      </c>
      <c r="E219" s="244" t="s">
        <v>574</v>
      </c>
      <c r="F219" s="244"/>
      <c r="G219" s="244"/>
      <c r="H219" s="244"/>
      <c r="I219" s="244"/>
      <c r="J219" s="244"/>
      <c r="K219" s="244"/>
    </row>
    <row r="220" spans="1:11">
      <c r="A220" s="244"/>
      <c r="B220" s="489"/>
      <c r="C220" s="493" t="s">
        <v>705</v>
      </c>
      <c r="D220" s="478" t="s">
        <v>1066</v>
      </c>
      <c r="E220" s="244" t="s">
        <v>576</v>
      </c>
      <c r="F220" s="244"/>
      <c r="G220" s="467"/>
      <c r="H220" s="467"/>
      <c r="I220" s="233" t="s">
        <v>324</v>
      </c>
      <c r="J220" s="244" t="s">
        <v>703</v>
      </c>
      <c r="K220" s="244" t="s">
        <v>660</v>
      </c>
    </row>
    <row r="221" spans="1:11">
      <c r="A221" s="244"/>
      <c r="B221" s="244"/>
      <c r="C221" s="471" t="s">
        <v>1092</v>
      </c>
      <c r="D221" s="244"/>
      <c r="E221" s="244"/>
      <c r="F221" s="244"/>
      <c r="G221" s="244"/>
      <c r="H221" s="244"/>
      <c r="I221" s="244"/>
      <c r="J221" s="244"/>
      <c r="K221" s="244"/>
    </row>
    <row r="222" spans="1:11">
      <c r="A222" s="244"/>
      <c r="B222" s="244"/>
      <c r="C222" s="471"/>
      <c r="D222" s="244"/>
      <c r="E222" s="244"/>
      <c r="F222" s="244"/>
      <c r="G222" s="244"/>
      <c r="H222" s="244"/>
      <c r="I222" s="244"/>
      <c r="J222" s="244"/>
      <c r="K222" s="244"/>
    </row>
    <row r="223" spans="1:11">
      <c r="A223" s="244"/>
      <c r="B223" s="244"/>
      <c r="C223" s="494" t="s">
        <v>1100</v>
      </c>
      <c r="D223" s="478" t="s">
        <v>1554</v>
      </c>
      <c r="E223" s="468"/>
      <c r="F223" s="495" t="s">
        <v>1071</v>
      </c>
      <c r="G223" s="362" t="s">
        <v>1077</v>
      </c>
      <c r="H223" s="362"/>
      <c r="I223" s="482"/>
      <c r="J223" s="233"/>
      <c r="K223" s="481" t="s">
        <v>1072</v>
      </c>
    </row>
    <row r="224" spans="1:11">
      <c r="A224" s="244"/>
      <c r="B224" s="244"/>
      <c r="C224" s="494" t="s">
        <v>1107</v>
      </c>
      <c r="D224" s="478" t="s">
        <v>1492</v>
      </c>
      <c r="E224" s="468"/>
      <c r="F224" s="495"/>
      <c r="G224" s="482"/>
      <c r="H224" s="482"/>
      <c r="I224" s="482"/>
      <c r="J224" s="233"/>
      <c r="K224" s="481" t="s">
        <v>369</v>
      </c>
    </row>
    <row r="225" spans="1:11">
      <c r="A225" s="244"/>
      <c r="B225" s="244"/>
      <c r="C225" s="494" t="s">
        <v>1105</v>
      </c>
      <c r="D225" s="478"/>
      <c r="E225" s="468"/>
      <c r="F225" s="495"/>
      <c r="G225" s="482"/>
      <c r="H225" s="482"/>
      <c r="I225" s="482"/>
      <c r="J225" s="233"/>
      <c r="K225" s="481"/>
    </row>
    <row r="226" spans="1:11">
      <c r="A226" s="244"/>
      <c r="B226" s="244"/>
      <c r="C226" s="494" t="s">
        <v>1106</v>
      </c>
      <c r="D226" s="478"/>
      <c r="E226" s="468"/>
      <c r="F226" s="495"/>
      <c r="G226" s="482"/>
      <c r="H226" s="482"/>
      <c r="I226" s="482"/>
      <c r="J226" s="233"/>
      <c r="K226" s="481"/>
    </row>
    <row r="227" spans="1:11">
      <c r="A227" s="244"/>
      <c r="B227" s="244"/>
      <c r="C227" s="244" t="s">
        <v>1563</v>
      </c>
      <c r="D227" s="244" t="s">
        <v>1561</v>
      </c>
      <c r="E227" s="244" t="s">
        <v>1557</v>
      </c>
      <c r="F227" s="495" t="s">
        <v>1074</v>
      </c>
      <c r="G227" s="482" t="s">
        <v>1560</v>
      </c>
      <c r="H227" s="482"/>
      <c r="I227" s="482"/>
      <c r="J227" s="233"/>
      <c r="K227" s="244" t="s">
        <v>723</v>
      </c>
    </row>
    <row r="228" spans="1:11">
      <c r="A228" s="244"/>
      <c r="B228" s="244"/>
      <c r="C228" s="244" t="s">
        <v>1562</v>
      </c>
      <c r="D228" s="244"/>
      <c r="E228" s="244" t="s">
        <v>1559</v>
      </c>
      <c r="F228" s="495" t="s">
        <v>1076</v>
      </c>
      <c r="G228" s="482"/>
      <c r="H228" s="482"/>
      <c r="I228" s="482"/>
      <c r="J228" s="233"/>
      <c r="K228" s="244"/>
    </row>
    <row r="229" spans="1:11">
      <c r="A229" s="244"/>
      <c r="B229" s="244"/>
      <c r="C229" s="244"/>
      <c r="D229" s="244"/>
      <c r="E229" s="244" t="s">
        <v>1558</v>
      </c>
      <c r="F229" s="244" t="s">
        <v>653</v>
      </c>
      <c r="G229" s="482"/>
      <c r="H229" s="482"/>
      <c r="I229" s="482"/>
      <c r="J229" s="233"/>
      <c r="K229" s="244"/>
    </row>
    <row r="230" spans="1:11">
      <c r="A230" s="244"/>
      <c r="B230" s="244"/>
      <c r="C230" s="477" t="s">
        <v>1070</v>
      </c>
      <c r="D230" s="244"/>
      <c r="E230" s="244" t="s">
        <v>570</v>
      </c>
      <c r="F230" s="244"/>
      <c r="G230" s="482"/>
      <c r="H230" s="482"/>
      <c r="I230" s="482"/>
      <c r="J230" s="233"/>
      <c r="K230" s="244"/>
    </row>
    <row r="231" spans="1:11">
      <c r="A231" s="244"/>
      <c r="B231" s="244"/>
      <c r="C231" s="477" t="s">
        <v>1073</v>
      </c>
      <c r="D231" s="244"/>
      <c r="E231" s="244"/>
      <c r="F231" s="244"/>
      <c r="G231" s="482"/>
      <c r="H231" s="482"/>
      <c r="I231" s="482"/>
      <c r="J231" s="233"/>
      <c r="K231" s="244"/>
    </row>
    <row r="232" spans="1:11">
      <c r="A232" s="244"/>
      <c r="B232" s="244"/>
      <c r="C232" s="468" t="s">
        <v>1075</v>
      </c>
      <c r="D232" s="244"/>
      <c r="E232" s="244"/>
      <c r="F232" s="244"/>
      <c r="G232" s="482"/>
      <c r="H232" s="482"/>
      <c r="I232" s="482"/>
      <c r="J232" s="233"/>
      <c r="K232" s="244"/>
    </row>
    <row r="233" spans="1:11">
      <c r="A233" s="244"/>
      <c r="B233" s="244"/>
      <c r="C233" s="244" t="s">
        <v>1552</v>
      </c>
      <c r="D233" s="244"/>
      <c r="E233" s="244" t="s">
        <v>122</v>
      </c>
      <c r="F233" s="244"/>
      <c r="G233" s="244"/>
      <c r="H233" s="244"/>
      <c r="I233" s="244"/>
      <c r="J233" s="244"/>
      <c r="K233" s="244" t="s">
        <v>365</v>
      </c>
    </row>
    <row r="234" spans="1:11">
      <c r="A234" s="244"/>
      <c r="B234" s="244"/>
      <c r="C234" s="244" t="s">
        <v>1553</v>
      </c>
      <c r="D234" s="244"/>
      <c r="E234" s="244"/>
      <c r="F234" s="244"/>
      <c r="G234" s="244"/>
      <c r="H234" s="244"/>
      <c r="I234" s="244"/>
      <c r="J234" s="244"/>
      <c r="K234" s="244"/>
    </row>
    <row r="235" spans="1:11">
      <c r="A235" s="244"/>
      <c r="B235" s="244"/>
      <c r="C235" s="244" t="s">
        <v>1956</v>
      </c>
      <c r="D235" s="244"/>
      <c r="E235" s="244" t="s">
        <v>1754</v>
      </c>
      <c r="F235" s="244"/>
      <c r="G235" s="467">
        <v>400000</v>
      </c>
      <c r="H235" s="467">
        <v>400000</v>
      </c>
      <c r="I235" s="244" t="s">
        <v>1638</v>
      </c>
      <c r="J235" s="244"/>
      <c r="K235" s="244"/>
    </row>
    <row r="236" spans="1:11">
      <c r="A236" s="244"/>
      <c r="B236" s="244"/>
      <c r="C236" s="496" t="s">
        <v>684</v>
      </c>
      <c r="D236" s="244"/>
      <c r="E236" s="244"/>
      <c r="F236" s="244"/>
      <c r="G236" s="244"/>
      <c r="H236" s="244"/>
      <c r="I236" s="244"/>
      <c r="J236" s="244"/>
      <c r="K236" s="244"/>
    </row>
    <row r="237" spans="1:11">
      <c r="A237" s="244"/>
      <c r="B237" s="244"/>
      <c r="C237" s="493" t="s">
        <v>662</v>
      </c>
      <c r="D237" s="497" t="s">
        <v>547</v>
      </c>
      <c r="E237" s="244" t="s">
        <v>570</v>
      </c>
      <c r="F237" s="244" t="s">
        <v>663</v>
      </c>
      <c r="G237" s="244"/>
      <c r="H237" s="244"/>
      <c r="I237" s="244"/>
      <c r="J237" s="244" t="s">
        <v>709</v>
      </c>
      <c r="K237" s="244" t="s">
        <v>369</v>
      </c>
    </row>
    <row r="238" spans="1:11">
      <c r="A238" s="244"/>
      <c r="B238" s="244"/>
      <c r="C238" s="493" t="s">
        <v>664</v>
      </c>
      <c r="D238" s="497" t="s">
        <v>665</v>
      </c>
      <c r="E238" s="244" t="s">
        <v>477</v>
      </c>
      <c r="F238" s="244" t="s">
        <v>666</v>
      </c>
      <c r="G238" s="244"/>
      <c r="H238" s="244"/>
      <c r="I238" s="244"/>
      <c r="J238" s="244"/>
      <c r="K238" s="244"/>
    </row>
    <row r="239" spans="1:11">
      <c r="A239" s="244"/>
      <c r="B239" s="244"/>
      <c r="C239" s="493" t="s">
        <v>1564</v>
      </c>
      <c r="D239" s="497"/>
      <c r="E239" s="244"/>
      <c r="F239" s="244"/>
      <c r="G239" s="244"/>
      <c r="H239" s="244"/>
      <c r="I239" s="244"/>
      <c r="J239" s="244"/>
      <c r="K239" s="244" t="s">
        <v>365</v>
      </c>
    </row>
    <row r="240" spans="1:11">
      <c r="A240" s="244"/>
      <c r="B240" s="498"/>
      <c r="C240" s="493" t="s">
        <v>667</v>
      </c>
      <c r="D240" s="244" t="s">
        <v>668</v>
      </c>
      <c r="E240" s="244" t="s">
        <v>574</v>
      </c>
      <c r="F240" s="244" t="s">
        <v>669</v>
      </c>
      <c r="G240" s="876">
        <v>1250</v>
      </c>
      <c r="H240" s="499">
        <v>0</v>
      </c>
      <c r="I240" s="244" t="s">
        <v>724</v>
      </c>
      <c r="J240" s="244" t="s">
        <v>709</v>
      </c>
      <c r="K240" s="244" t="s">
        <v>369</v>
      </c>
    </row>
    <row r="241" spans="1:11">
      <c r="A241" s="244"/>
      <c r="B241" s="498"/>
      <c r="C241" s="493" t="s">
        <v>670</v>
      </c>
      <c r="D241" s="244"/>
      <c r="E241" s="244" t="s">
        <v>576</v>
      </c>
      <c r="F241" s="244"/>
      <c r="G241" s="244"/>
      <c r="H241" s="244"/>
      <c r="I241" s="244"/>
      <c r="J241" s="244"/>
      <c r="K241" s="244"/>
    </row>
    <row r="242" spans="1:11">
      <c r="A242" s="244"/>
      <c r="B242" s="498"/>
      <c r="C242" s="493" t="s">
        <v>1661</v>
      </c>
      <c r="D242" s="244"/>
      <c r="E242" s="244"/>
      <c r="F242" s="244"/>
      <c r="G242" s="244"/>
      <c r="H242" s="244"/>
      <c r="I242" s="244"/>
      <c r="J242" s="244"/>
      <c r="K242" s="244"/>
    </row>
    <row r="243" spans="1:11">
      <c r="A243" s="244"/>
      <c r="B243" s="498"/>
      <c r="C243" s="493" t="s">
        <v>671</v>
      </c>
      <c r="D243" s="244"/>
      <c r="E243" s="244" t="s">
        <v>577</v>
      </c>
      <c r="F243" s="244" t="s">
        <v>672</v>
      </c>
      <c r="G243" s="244"/>
      <c r="H243" s="244"/>
      <c r="I243" s="244"/>
      <c r="J243" s="244" t="s">
        <v>634</v>
      </c>
      <c r="K243" s="244" t="s">
        <v>660</v>
      </c>
    </row>
    <row r="244" spans="1:11">
      <c r="A244" s="244"/>
      <c r="B244" s="498"/>
      <c r="C244" s="493" t="s">
        <v>673</v>
      </c>
      <c r="D244" s="244"/>
      <c r="E244" s="244"/>
      <c r="F244" s="244" t="s">
        <v>674</v>
      </c>
      <c r="G244" s="244"/>
      <c r="H244" s="244"/>
      <c r="I244" s="244"/>
      <c r="J244" s="244"/>
      <c r="K244" s="244"/>
    </row>
    <row r="245" spans="1:11">
      <c r="A245" s="244"/>
      <c r="B245" s="244"/>
      <c r="C245" s="493" t="s">
        <v>675</v>
      </c>
      <c r="D245" s="244"/>
      <c r="E245" s="244"/>
      <c r="F245" s="244"/>
      <c r="G245" s="244"/>
      <c r="H245" s="244"/>
      <c r="I245" s="244"/>
      <c r="J245" s="244"/>
      <c r="K245" s="244"/>
    </row>
    <row r="246" spans="1:11">
      <c r="A246" s="244"/>
      <c r="B246" s="244"/>
      <c r="C246" s="500" t="s">
        <v>1110</v>
      </c>
      <c r="D246" s="244"/>
      <c r="E246" s="244" t="s">
        <v>570</v>
      </c>
      <c r="F246" s="244"/>
      <c r="G246" s="244"/>
      <c r="H246" s="244"/>
      <c r="I246" s="244"/>
      <c r="J246" s="244" t="s">
        <v>893</v>
      </c>
      <c r="K246" s="244" t="s">
        <v>1113</v>
      </c>
    </row>
    <row r="247" spans="1:11">
      <c r="A247" s="244"/>
      <c r="B247" s="244"/>
      <c r="C247" s="500" t="s">
        <v>1109</v>
      </c>
      <c r="D247" s="244"/>
      <c r="E247" s="244"/>
      <c r="F247" s="244"/>
      <c r="G247" s="244"/>
      <c r="H247" s="244"/>
      <c r="I247" s="244"/>
      <c r="J247" s="244"/>
      <c r="K247" s="244"/>
    </row>
    <row r="248" spans="1:11">
      <c r="A248" s="244"/>
      <c r="B248" s="244"/>
      <c r="C248" s="501" t="s">
        <v>1111</v>
      </c>
      <c r="D248" s="244"/>
      <c r="E248" s="244"/>
      <c r="F248" s="244"/>
      <c r="G248" s="244"/>
      <c r="H248" s="244"/>
      <c r="I248" s="244"/>
      <c r="J248" s="244"/>
      <c r="K248" s="244" t="s">
        <v>369</v>
      </c>
    </row>
    <row r="249" spans="1:11">
      <c r="A249" s="244"/>
      <c r="B249" s="244"/>
      <c r="C249" s="244" t="s">
        <v>1112</v>
      </c>
      <c r="D249" s="244"/>
      <c r="E249" s="244"/>
      <c r="F249" s="244"/>
      <c r="G249" s="244"/>
      <c r="H249" s="244"/>
      <c r="I249" s="244"/>
      <c r="J249" s="244"/>
      <c r="K249" s="244" t="s">
        <v>1113</v>
      </c>
    </row>
    <row r="250" spans="1:11">
      <c r="A250" s="244"/>
      <c r="B250" s="244"/>
      <c r="C250" s="244" t="s">
        <v>1108</v>
      </c>
      <c r="D250" s="244"/>
      <c r="E250" s="244"/>
      <c r="F250" s="244"/>
      <c r="G250" s="244"/>
      <c r="H250" s="244"/>
      <c r="I250" s="244"/>
      <c r="J250" s="244"/>
      <c r="K250" s="244"/>
    </row>
    <row r="251" spans="1:11">
      <c r="A251" s="244"/>
      <c r="B251" s="244"/>
      <c r="C251" s="502" t="s">
        <v>1093</v>
      </c>
      <c r="D251" s="244"/>
      <c r="E251" s="244"/>
      <c r="F251" s="244"/>
      <c r="G251" s="244"/>
      <c r="H251" s="244"/>
      <c r="I251" s="244"/>
      <c r="J251" s="244"/>
      <c r="K251" s="244"/>
    </row>
    <row r="252" spans="1:11">
      <c r="A252" s="244"/>
      <c r="B252" s="244"/>
      <c r="C252" s="493" t="s">
        <v>680</v>
      </c>
      <c r="D252" s="244" t="s">
        <v>659</v>
      </c>
      <c r="E252" s="244" t="s">
        <v>477</v>
      </c>
      <c r="F252" s="244" t="s">
        <v>677</v>
      </c>
      <c r="G252" s="244"/>
      <c r="H252" s="244"/>
      <c r="I252" s="244"/>
      <c r="J252" s="244" t="s">
        <v>634</v>
      </c>
      <c r="K252" s="244" t="s">
        <v>678</v>
      </c>
    </row>
    <row r="253" spans="1:11">
      <c r="A253" s="244"/>
      <c r="B253" s="244"/>
      <c r="C253" s="493" t="s">
        <v>676</v>
      </c>
      <c r="D253" s="244"/>
      <c r="E253" s="244" t="s">
        <v>574</v>
      </c>
      <c r="F253" s="244" t="s">
        <v>679</v>
      </c>
      <c r="G253" s="244"/>
      <c r="H253" s="244"/>
      <c r="I253" s="244"/>
      <c r="J253" s="244"/>
      <c r="K253" s="244"/>
    </row>
    <row r="254" spans="1:11">
      <c r="A254" s="244"/>
      <c r="B254" s="244"/>
      <c r="C254" s="493" t="s">
        <v>1094</v>
      </c>
      <c r="D254" s="244"/>
      <c r="E254" s="244" t="s">
        <v>570</v>
      </c>
      <c r="F254" s="244" t="s">
        <v>681</v>
      </c>
      <c r="G254" s="244"/>
      <c r="H254" s="244"/>
      <c r="I254" s="244"/>
      <c r="J254" s="244"/>
      <c r="K254" s="244"/>
    </row>
    <row r="255" spans="1:11">
      <c r="A255" s="244"/>
      <c r="B255" s="244"/>
      <c r="C255" s="493" t="s">
        <v>682</v>
      </c>
      <c r="D255" s="244"/>
      <c r="E255" s="230"/>
      <c r="F255" s="244" t="s">
        <v>683</v>
      </c>
      <c r="G255" s="244"/>
      <c r="H255" s="244"/>
      <c r="I255" s="244"/>
      <c r="J255" s="244"/>
      <c r="K255" s="244"/>
    </row>
    <row r="256" spans="1:11">
      <c r="A256" s="244"/>
      <c r="B256" s="244"/>
      <c r="C256" s="493" t="s">
        <v>684</v>
      </c>
      <c r="D256" s="244"/>
      <c r="E256" s="230"/>
      <c r="F256" s="244"/>
      <c r="G256" s="244"/>
      <c r="H256" s="244"/>
      <c r="I256" s="244"/>
      <c r="J256" s="244"/>
      <c r="K256" s="244"/>
    </row>
    <row r="257" spans="1:11">
      <c r="A257" s="244"/>
      <c r="B257" s="244"/>
      <c r="C257" s="503" t="s">
        <v>1095</v>
      </c>
      <c r="D257" s="504" t="s">
        <v>710</v>
      </c>
      <c r="E257" s="244" t="s">
        <v>570</v>
      </c>
      <c r="F257" s="244" t="s">
        <v>677</v>
      </c>
      <c r="G257" s="244"/>
      <c r="H257" s="244"/>
      <c r="I257" s="244"/>
      <c r="J257" s="244" t="s">
        <v>703</v>
      </c>
      <c r="K257" s="244" t="s">
        <v>685</v>
      </c>
    </row>
    <row r="258" spans="1:11">
      <c r="A258" s="244"/>
      <c r="B258" s="244"/>
      <c r="C258" s="244" t="s">
        <v>686</v>
      </c>
      <c r="D258" s="504" t="s">
        <v>711</v>
      </c>
      <c r="E258" s="244"/>
      <c r="F258" s="244" t="s">
        <v>679</v>
      </c>
      <c r="G258" s="244"/>
      <c r="H258" s="244"/>
      <c r="I258" s="244"/>
      <c r="J258" s="244"/>
      <c r="K258" s="244"/>
    </row>
    <row r="259" spans="1:11">
      <c r="A259" s="244"/>
      <c r="B259" s="244"/>
      <c r="C259" s="504" t="s">
        <v>1096</v>
      </c>
      <c r="D259" s="504" t="s">
        <v>712</v>
      </c>
      <c r="E259" s="244"/>
      <c r="F259" s="244" t="s">
        <v>681</v>
      </c>
      <c r="G259" s="244"/>
      <c r="H259" s="244"/>
      <c r="I259" s="244"/>
      <c r="J259" s="244"/>
      <c r="K259" s="244"/>
    </row>
    <row r="260" spans="1:11">
      <c r="A260" s="244"/>
      <c r="B260" s="244"/>
      <c r="C260" s="504" t="s">
        <v>1097</v>
      </c>
      <c r="D260" s="504" t="s">
        <v>713</v>
      </c>
      <c r="E260" s="244"/>
      <c r="F260" s="244" t="s">
        <v>683</v>
      </c>
      <c r="G260" s="244"/>
      <c r="H260" s="244"/>
      <c r="I260" s="244"/>
      <c r="J260" s="244"/>
      <c r="K260" s="244"/>
    </row>
    <row r="261" spans="1:11">
      <c r="A261" s="244"/>
      <c r="B261" s="244"/>
      <c r="C261" s="504" t="s">
        <v>714</v>
      </c>
      <c r="D261" s="504" t="s">
        <v>715</v>
      </c>
      <c r="E261" s="244"/>
      <c r="F261" s="244"/>
      <c r="G261" s="244"/>
      <c r="H261" s="244"/>
      <c r="I261" s="244"/>
      <c r="J261" s="244"/>
      <c r="K261" s="244"/>
    </row>
    <row r="262" spans="1:11">
      <c r="A262" s="244"/>
      <c r="B262" s="244"/>
      <c r="C262" s="504" t="s">
        <v>716</v>
      </c>
      <c r="D262" s="504" t="s">
        <v>717</v>
      </c>
      <c r="E262" s="244"/>
      <c r="F262" s="244"/>
      <c r="G262" s="244"/>
      <c r="H262" s="244"/>
      <c r="I262" s="244"/>
      <c r="J262" s="244"/>
      <c r="K262" s="244"/>
    </row>
    <row r="263" spans="1:11">
      <c r="A263" s="244"/>
      <c r="B263" s="244"/>
      <c r="C263" s="504" t="s">
        <v>1098</v>
      </c>
      <c r="D263" s="504" t="s">
        <v>718</v>
      </c>
      <c r="E263" s="244"/>
      <c r="F263" s="244"/>
      <c r="G263" s="244"/>
      <c r="H263" s="244"/>
      <c r="I263" s="244"/>
      <c r="J263" s="244"/>
      <c r="K263" s="244"/>
    </row>
    <row r="264" spans="1:11">
      <c r="A264" s="244"/>
      <c r="B264" s="244"/>
      <c r="C264" s="504" t="s">
        <v>719</v>
      </c>
      <c r="D264" s="504" t="s">
        <v>122</v>
      </c>
      <c r="E264" s="244"/>
      <c r="F264" s="244"/>
      <c r="G264" s="244"/>
      <c r="H264" s="244"/>
      <c r="I264" s="244"/>
      <c r="J264" s="244"/>
      <c r="K264" s="244"/>
    </row>
    <row r="265" spans="1:11">
      <c r="A265" s="244"/>
      <c r="B265" s="244"/>
      <c r="C265" s="504" t="s">
        <v>720</v>
      </c>
      <c r="D265" s="504"/>
      <c r="E265" s="244"/>
      <c r="F265" s="244"/>
      <c r="G265" s="244"/>
      <c r="H265" s="244"/>
      <c r="I265" s="244"/>
      <c r="J265" s="244"/>
      <c r="K265" s="244"/>
    </row>
    <row r="266" spans="1:11">
      <c r="A266" s="244"/>
      <c r="B266" s="244"/>
      <c r="C266" s="496" t="s">
        <v>1099</v>
      </c>
      <c r="D266" s="244"/>
      <c r="E266" s="244"/>
      <c r="F266" s="244"/>
      <c r="G266" s="244"/>
      <c r="H266" s="244"/>
      <c r="I266" s="244"/>
      <c r="J266" s="244"/>
      <c r="K266" s="244"/>
    </row>
    <row r="267" spans="1:11">
      <c r="A267" s="244"/>
      <c r="B267" s="244"/>
      <c r="C267" s="493" t="s">
        <v>1114</v>
      </c>
      <c r="D267" s="244" t="s">
        <v>1115</v>
      </c>
      <c r="E267" s="244" t="s">
        <v>122</v>
      </c>
      <c r="F267" s="244" t="s">
        <v>1116</v>
      </c>
      <c r="G267" s="244"/>
      <c r="H267" s="244"/>
      <c r="I267" s="244"/>
      <c r="J267" s="244" t="s">
        <v>1117</v>
      </c>
      <c r="K267" s="244" t="s">
        <v>687</v>
      </c>
    </row>
    <row r="268" spans="1:11">
      <c r="A268" s="244"/>
      <c r="B268" s="505"/>
      <c r="C268" s="493" t="s">
        <v>1118</v>
      </c>
      <c r="D268" s="244" t="s">
        <v>1119</v>
      </c>
      <c r="E268" s="244"/>
      <c r="F268" s="244" t="s">
        <v>1120</v>
      </c>
      <c r="G268" s="244"/>
      <c r="H268" s="244"/>
      <c r="I268" s="244"/>
      <c r="J268" s="470">
        <v>22525</v>
      </c>
      <c r="K268" s="244" t="s">
        <v>688</v>
      </c>
    </row>
    <row r="269" spans="1:11">
      <c r="A269" s="244"/>
      <c r="B269" s="505"/>
      <c r="C269" s="493" t="s">
        <v>1121</v>
      </c>
      <c r="D269" s="244" t="s">
        <v>1122</v>
      </c>
      <c r="E269" s="244"/>
      <c r="F269" s="244" t="s">
        <v>1123</v>
      </c>
      <c r="G269" s="244"/>
      <c r="H269" s="244"/>
      <c r="I269" s="244"/>
      <c r="J269" s="244"/>
      <c r="K269" s="244" t="s">
        <v>690</v>
      </c>
    </row>
    <row r="270" spans="1:11">
      <c r="A270" s="244"/>
      <c r="B270" s="244"/>
      <c r="C270" s="493" t="s">
        <v>1124</v>
      </c>
      <c r="D270" s="244" t="s">
        <v>122</v>
      </c>
      <c r="E270" s="244"/>
      <c r="F270" s="506" t="s">
        <v>1125</v>
      </c>
      <c r="G270" s="244"/>
      <c r="H270" s="244"/>
      <c r="I270" s="244"/>
      <c r="J270" s="244"/>
      <c r="K270" s="244"/>
    </row>
    <row r="271" spans="1:11">
      <c r="A271" s="244"/>
      <c r="B271" s="244"/>
      <c r="C271" s="493" t="s">
        <v>1126</v>
      </c>
      <c r="D271" s="244"/>
      <c r="E271" s="244"/>
      <c r="F271" s="244" t="s">
        <v>1116</v>
      </c>
      <c r="G271" s="244"/>
      <c r="H271" s="244"/>
      <c r="I271" s="244"/>
      <c r="J271" s="244"/>
      <c r="K271" s="244"/>
    </row>
    <row r="272" spans="1:11">
      <c r="A272" s="244"/>
      <c r="B272" s="244"/>
      <c r="C272" s="493" t="s">
        <v>1127</v>
      </c>
      <c r="D272" s="244"/>
      <c r="E272" s="244"/>
      <c r="F272" s="244" t="s">
        <v>889</v>
      </c>
      <c r="G272" s="244"/>
      <c r="H272" s="244"/>
      <c r="I272" s="244"/>
      <c r="J272" s="244"/>
      <c r="K272" s="244"/>
    </row>
    <row r="273" spans="1:11">
      <c r="A273" s="244"/>
      <c r="B273" s="244"/>
      <c r="C273" s="244" t="s">
        <v>1135</v>
      </c>
      <c r="D273" s="244"/>
      <c r="E273" s="244"/>
      <c r="F273" s="244"/>
      <c r="G273" s="244"/>
      <c r="H273" s="244"/>
      <c r="I273" s="244"/>
      <c r="J273" s="244"/>
      <c r="K273" s="244"/>
    </row>
    <row r="274" spans="1:11">
      <c r="A274" s="244"/>
      <c r="B274" s="244"/>
      <c r="C274" s="493" t="s">
        <v>1128</v>
      </c>
      <c r="D274" s="244"/>
      <c r="E274" s="244"/>
      <c r="F274" s="244"/>
      <c r="G274" s="244"/>
      <c r="H274" s="244"/>
      <c r="I274" s="244"/>
      <c r="J274" s="244"/>
      <c r="K274" s="244"/>
    </row>
    <row r="275" spans="1:11">
      <c r="A275" s="244"/>
      <c r="B275" s="244"/>
      <c r="C275" s="244" t="s">
        <v>1129</v>
      </c>
      <c r="D275" s="244"/>
      <c r="E275" s="244"/>
      <c r="F275" s="244"/>
      <c r="G275" s="244"/>
      <c r="H275" s="244"/>
      <c r="I275" s="244"/>
      <c r="J275" s="244"/>
      <c r="K275" s="244"/>
    </row>
    <row r="276" spans="1:11">
      <c r="A276" s="244"/>
      <c r="B276" s="244"/>
      <c r="C276" s="244" t="s">
        <v>689</v>
      </c>
      <c r="D276" s="244"/>
      <c r="E276" s="244"/>
      <c r="F276" s="244"/>
      <c r="G276" s="244"/>
      <c r="H276" s="244"/>
      <c r="I276" s="244"/>
      <c r="J276" s="244"/>
      <c r="K276" s="244"/>
    </row>
    <row r="277" spans="1:11">
      <c r="A277" s="244"/>
      <c r="B277" s="244"/>
      <c r="C277" s="244" t="s">
        <v>1130</v>
      </c>
      <c r="D277" s="244"/>
      <c r="E277" s="244"/>
      <c r="F277" s="244" t="s">
        <v>1136</v>
      </c>
      <c r="G277" s="244"/>
      <c r="H277" s="244"/>
      <c r="I277" s="244"/>
      <c r="J277" s="244"/>
      <c r="K277" s="244" t="s">
        <v>687</v>
      </c>
    </row>
    <row r="278" spans="1:11">
      <c r="A278" s="244"/>
      <c r="B278" s="244"/>
      <c r="C278" s="244" t="s">
        <v>1131</v>
      </c>
      <c r="D278" s="244"/>
      <c r="E278" s="244"/>
      <c r="F278" s="244" t="s">
        <v>1137</v>
      </c>
      <c r="G278" s="244"/>
      <c r="H278" s="244"/>
      <c r="I278" s="244"/>
      <c r="J278" s="244"/>
      <c r="K278" s="244"/>
    </row>
    <row r="279" spans="1:11">
      <c r="A279" s="244"/>
      <c r="B279" s="244"/>
      <c r="C279" s="244" t="s">
        <v>1132</v>
      </c>
      <c r="D279" s="244"/>
      <c r="E279" s="244"/>
      <c r="F279" s="244" t="s">
        <v>1138</v>
      </c>
      <c r="G279" s="244"/>
      <c r="H279" s="244"/>
      <c r="I279" s="244"/>
      <c r="J279" s="244"/>
      <c r="K279" s="244"/>
    </row>
    <row r="280" spans="1:11">
      <c r="A280" s="244"/>
      <c r="B280" s="244"/>
      <c r="C280" s="244" t="s">
        <v>1133</v>
      </c>
      <c r="D280" s="244"/>
      <c r="E280" s="244"/>
      <c r="F280" s="244"/>
      <c r="G280" s="244"/>
      <c r="H280" s="244"/>
      <c r="I280" s="244"/>
      <c r="J280" s="244"/>
      <c r="K280" s="244"/>
    </row>
    <row r="281" spans="1:11">
      <c r="A281" s="244"/>
      <c r="B281" s="244"/>
      <c r="C281" s="493" t="s">
        <v>1134</v>
      </c>
      <c r="D281" s="244"/>
      <c r="E281" s="244"/>
      <c r="F281" s="244"/>
      <c r="G281" s="244"/>
      <c r="H281" s="244"/>
      <c r="I281" s="244"/>
      <c r="J281" s="470">
        <v>22981</v>
      </c>
      <c r="K281" s="244" t="s">
        <v>688</v>
      </c>
    </row>
    <row r="282" spans="1:11">
      <c r="A282" s="244"/>
      <c r="B282" s="244"/>
      <c r="C282" s="244" t="s">
        <v>689</v>
      </c>
      <c r="D282" s="244"/>
      <c r="E282" s="244"/>
      <c r="F282" s="244"/>
      <c r="G282" s="244"/>
      <c r="H282" s="244"/>
      <c r="I282" s="244"/>
      <c r="J282" s="244"/>
      <c r="K282" s="244" t="s">
        <v>690</v>
      </c>
    </row>
    <row r="283" spans="1:11">
      <c r="A283" s="244"/>
      <c r="B283" s="244"/>
      <c r="C283" s="471" t="s">
        <v>691</v>
      </c>
      <c r="D283" s="244"/>
      <c r="E283" s="244"/>
      <c r="F283" s="244"/>
      <c r="G283" s="244"/>
      <c r="H283" s="244"/>
      <c r="I283" s="244"/>
      <c r="J283" s="244"/>
      <c r="K283" s="244"/>
    </row>
    <row r="284" spans="1:11">
      <c r="A284" s="244"/>
      <c r="B284" s="244"/>
      <c r="C284" s="230" t="s">
        <v>581</v>
      </c>
      <c r="D284" s="507"/>
      <c r="E284" s="507"/>
      <c r="F284" s="508"/>
      <c r="G284" s="244"/>
      <c r="H284" s="244"/>
      <c r="I284" s="244"/>
      <c r="J284" s="244" t="s">
        <v>767</v>
      </c>
      <c r="K284" s="244" t="s">
        <v>685</v>
      </c>
    </row>
    <row r="285" spans="1:11">
      <c r="A285" s="244"/>
      <c r="B285" s="244"/>
      <c r="C285" s="468" t="s">
        <v>333</v>
      </c>
      <c r="D285" s="507"/>
      <c r="E285" s="507"/>
      <c r="F285" s="508"/>
      <c r="G285" s="244"/>
      <c r="H285" s="244"/>
      <c r="I285" s="244"/>
      <c r="J285" s="470">
        <v>22890</v>
      </c>
      <c r="K285" s="244"/>
    </row>
    <row r="286" spans="1:11">
      <c r="A286" s="245"/>
      <c r="B286" s="245"/>
      <c r="C286" s="509"/>
      <c r="D286" s="934" t="s">
        <v>323</v>
      </c>
      <c r="E286" s="934"/>
      <c r="F286" s="934"/>
      <c r="G286" s="510">
        <f>G240+G176+G175+G57+G235+G111</f>
        <v>479270</v>
      </c>
      <c r="H286" s="882">
        <f>H287+H288</f>
        <v>478050</v>
      </c>
      <c r="I286" s="511"/>
      <c r="J286" s="512"/>
      <c r="K286" s="245"/>
    </row>
    <row r="287" spans="1:11">
      <c r="G287" s="867">
        <v>470000</v>
      </c>
      <c r="H287" s="881">
        <f>H57+H235</f>
        <v>470000</v>
      </c>
      <c r="I287" s="513" t="s">
        <v>1638</v>
      </c>
    </row>
    <row r="288" spans="1:11">
      <c r="G288" s="514">
        <f>G111+G175+G176+G240</f>
        <v>9270</v>
      </c>
      <c r="H288" s="883">
        <f>H111+H175+H176+H240</f>
        <v>8050</v>
      </c>
      <c r="I288" s="515" t="s">
        <v>724</v>
      </c>
    </row>
  </sheetData>
  <mergeCells count="12">
    <mergeCell ref="K26:K27"/>
    <mergeCell ref="D286:F286"/>
    <mergeCell ref="A1:K1"/>
    <mergeCell ref="A2:J2"/>
    <mergeCell ref="A26:A27"/>
    <mergeCell ref="B26:B27"/>
    <mergeCell ref="C26:C27"/>
    <mergeCell ref="D26:D27"/>
    <mergeCell ref="E26:E27"/>
    <mergeCell ref="F26:F27"/>
    <mergeCell ref="G26:I26"/>
    <mergeCell ref="J26:J27"/>
  </mergeCells>
  <pageMargins left="0.70866141732283472" right="0.19685039370078741" top="0.23622047244094491" bottom="0.23622047244094491" header="0.19685039370078741" footer="0.19685039370078741"/>
  <pageSetup paperSize="9" orientation="landscape" horizontalDpi="200" verticalDpi="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2"/>
  <sheetViews>
    <sheetView topLeftCell="D208" zoomScale="96" zoomScaleNormal="96" workbookViewId="0">
      <selection activeCell="K223" sqref="K223"/>
    </sheetView>
  </sheetViews>
  <sheetFormatPr defaultColWidth="9" defaultRowHeight="21.75"/>
  <cols>
    <col min="1" max="1" width="4.875" style="255" customWidth="1"/>
    <col min="2" max="2" width="21.125" style="255" hidden="1" customWidth="1"/>
    <col min="3" max="3" width="12.5" style="255" customWidth="1"/>
    <col min="4" max="4" width="42.25" style="255" customWidth="1"/>
    <col min="5" max="5" width="15.875" style="255" customWidth="1"/>
    <col min="6" max="6" width="13.625" style="255" customWidth="1"/>
    <col min="7" max="7" width="12.375" style="255" customWidth="1"/>
    <col min="8" max="9" width="7.25" style="326" customWidth="1"/>
    <col min="10" max="10" width="6.875" style="255" customWidth="1"/>
    <col min="11" max="11" width="9.25" style="255" customWidth="1"/>
    <col min="12" max="12" width="9.875" style="255" customWidth="1"/>
    <col min="13" max="13" width="2.375" style="255" customWidth="1"/>
    <col min="14" max="16384" width="9" style="255"/>
  </cols>
  <sheetData>
    <row r="1" spans="1:12">
      <c r="A1" s="253" t="s">
        <v>1565</v>
      </c>
      <c r="B1" s="253"/>
      <c r="C1" s="253"/>
      <c r="D1" s="253"/>
      <c r="E1" s="253"/>
      <c r="F1" s="253"/>
      <c r="G1" s="254"/>
      <c r="H1" s="321"/>
      <c r="I1" s="321"/>
      <c r="J1" s="254"/>
    </row>
    <row r="2" spans="1:12">
      <c r="A2" s="253" t="s">
        <v>1566</v>
      </c>
      <c r="B2" s="253"/>
      <c r="C2" s="253"/>
      <c r="D2" s="253"/>
      <c r="E2" s="253"/>
      <c r="F2" s="253"/>
      <c r="G2" s="254"/>
      <c r="H2" s="321"/>
      <c r="I2" s="321"/>
      <c r="J2" s="254"/>
    </row>
    <row r="3" spans="1:12">
      <c r="A3" s="253" t="s">
        <v>692</v>
      </c>
      <c r="B3" s="253"/>
      <c r="C3" s="256"/>
      <c r="D3" s="256"/>
      <c r="E3" s="256"/>
      <c r="F3" s="256"/>
      <c r="G3" s="257"/>
      <c r="H3" s="322"/>
      <c r="I3" s="322"/>
      <c r="J3" s="257"/>
    </row>
    <row r="4" spans="1:12">
      <c r="A4" s="253" t="s">
        <v>320</v>
      </c>
      <c r="B4" s="256"/>
      <c r="D4" s="256" t="s">
        <v>342</v>
      </c>
      <c r="E4" s="256"/>
      <c r="F4" s="256"/>
      <c r="G4" s="257"/>
      <c r="H4" s="322"/>
      <c r="I4" s="322"/>
      <c r="J4" s="257"/>
    </row>
    <row r="5" spans="1:12">
      <c r="A5" s="253" t="s">
        <v>319</v>
      </c>
      <c r="B5" s="256"/>
      <c r="D5" s="256" t="s">
        <v>343</v>
      </c>
      <c r="E5" s="256"/>
      <c r="F5" s="256"/>
      <c r="G5" s="257"/>
      <c r="H5" s="322"/>
      <c r="I5" s="322"/>
      <c r="J5" s="257"/>
    </row>
    <row r="6" spans="1:12">
      <c r="A6" s="253"/>
      <c r="B6" s="256"/>
      <c r="D6" s="256" t="s">
        <v>344</v>
      </c>
      <c r="E6" s="256"/>
      <c r="F6" s="256"/>
      <c r="G6" s="257"/>
      <c r="H6" s="322"/>
      <c r="I6" s="322"/>
      <c r="J6" s="257"/>
    </row>
    <row r="7" spans="1:12">
      <c r="A7" s="323" t="s">
        <v>1567</v>
      </c>
      <c r="B7" s="253"/>
      <c r="C7" s="323"/>
      <c r="D7" s="256" t="s">
        <v>1568</v>
      </c>
      <c r="E7" s="253"/>
      <c r="F7" s="253"/>
      <c r="G7" s="258"/>
      <c r="H7" s="324"/>
      <c r="I7" s="324"/>
      <c r="J7" s="257"/>
      <c r="L7" s="352"/>
    </row>
    <row r="8" spans="1:12">
      <c r="A8" s="253"/>
      <c r="B8" s="253"/>
      <c r="D8" s="256" t="s">
        <v>1658</v>
      </c>
      <c r="E8" s="253"/>
      <c r="F8" s="253"/>
      <c r="G8" s="258"/>
      <c r="H8" s="324"/>
      <c r="I8" s="324"/>
      <c r="J8" s="257"/>
      <c r="L8" s="352"/>
    </row>
    <row r="9" spans="1:12">
      <c r="A9" s="253"/>
      <c r="B9" s="256"/>
      <c r="D9" s="256" t="s">
        <v>1659</v>
      </c>
      <c r="E9" s="256"/>
      <c r="F9" s="256"/>
      <c r="G9" s="259"/>
      <c r="H9" s="325"/>
      <c r="I9" s="325"/>
      <c r="J9" s="257"/>
      <c r="L9" s="352"/>
    </row>
    <row r="10" spans="1:12">
      <c r="A10" s="253"/>
      <c r="B10" s="256"/>
      <c r="D10" s="256" t="s">
        <v>1306</v>
      </c>
      <c r="E10" s="256"/>
      <c r="F10" s="256"/>
      <c r="G10" s="259"/>
      <c r="H10" s="325"/>
      <c r="I10" s="325"/>
      <c r="J10" s="257"/>
      <c r="L10" s="352"/>
    </row>
    <row r="11" spans="1:12">
      <c r="A11" s="323" t="s">
        <v>732</v>
      </c>
      <c r="B11" s="256"/>
      <c r="C11" s="323"/>
      <c r="D11" s="352" t="s">
        <v>1569</v>
      </c>
      <c r="E11" s="256"/>
      <c r="F11" s="256"/>
      <c r="G11" s="259"/>
      <c r="H11" s="325"/>
      <c r="I11" s="325"/>
      <c r="J11" s="257"/>
      <c r="L11" s="352"/>
    </row>
    <row r="12" spans="1:12">
      <c r="A12" s="256"/>
      <c r="B12" s="256"/>
      <c r="D12" s="352" t="s">
        <v>1570</v>
      </c>
      <c r="E12" s="256"/>
      <c r="F12" s="256"/>
      <c r="G12" s="259"/>
      <c r="H12" s="325"/>
      <c r="I12" s="325"/>
      <c r="J12" s="257"/>
      <c r="L12" s="352"/>
    </row>
    <row r="13" spans="1:12">
      <c r="A13" s="256"/>
      <c r="B13" s="256"/>
      <c r="D13" s="352" t="s">
        <v>1571</v>
      </c>
      <c r="E13" s="256"/>
      <c r="F13" s="256"/>
      <c r="G13" s="259"/>
      <c r="H13" s="325"/>
      <c r="I13" s="325"/>
      <c r="J13" s="257"/>
      <c r="L13" s="352"/>
    </row>
    <row r="14" spans="1:12">
      <c r="A14" s="256"/>
      <c r="B14" s="256"/>
      <c r="D14" s="352" t="s">
        <v>1572</v>
      </c>
      <c r="E14" s="256"/>
      <c r="F14" s="256"/>
      <c r="G14" s="259"/>
      <c r="H14" s="325"/>
      <c r="I14" s="325"/>
      <c r="J14" s="257"/>
      <c r="L14" s="352"/>
    </row>
    <row r="15" spans="1:12">
      <c r="A15" s="256"/>
      <c r="B15" s="256"/>
      <c r="D15" s="352" t="s">
        <v>1573</v>
      </c>
      <c r="E15" s="256"/>
      <c r="F15" s="256"/>
      <c r="G15" s="259"/>
      <c r="H15" s="325"/>
      <c r="I15" s="325"/>
      <c r="J15" s="257"/>
    </row>
    <row r="16" spans="1:12">
      <c r="A16" s="260" t="s">
        <v>0</v>
      </c>
      <c r="B16" s="327" t="s">
        <v>330</v>
      </c>
      <c r="C16" s="260" t="s">
        <v>327</v>
      </c>
      <c r="D16" s="260" t="s">
        <v>326</v>
      </c>
      <c r="E16" s="260" t="s">
        <v>1307</v>
      </c>
      <c r="F16" s="260" t="s">
        <v>1</v>
      </c>
      <c r="G16" s="260" t="s">
        <v>2</v>
      </c>
      <c r="H16" s="328" t="s">
        <v>1308</v>
      </c>
      <c r="I16" s="328"/>
      <c r="J16" s="111"/>
      <c r="K16" s="260" t="s">
        <v>1309</v>
      </c>
      <c r="L16" s="260" t="s">
        <v>7</v>
      </c>
    </row>
    <row r="17" spans="1:12">
      <c r="A17" s="329"/>
      <c r="B17" s="327"/>
      <c r="C17" s="329"/>
      <c r="D17" s="329"/>
      <c r="E17" s="330" t="s">
        <v>4</v>
      </c>
      <c r="F17" s="329"/>
      <c r="G17" s="329"/>
      <c r="H17" s="331" t="s">
        <v>4</v>
      </c>
      <c r="I17" s="331"/>
      <c r="J17" s="330" t="s">
        <v>5</v>
      </c>
      <c r="K17" s="330" t="s">
        <v>1310</v>
      </c>
      <c r="L17" s="329"/>
    </row>
    <row r="18" spans="1:12">
      <c r="A18" s="82"/>
      <c r="B18" s="82"/>
      <c r="C18" s="353" t="s">
        <v>2110</v>
      </c>
      <c r="D18" s="353"/>
      <c r="E18" s="353"/>
      <c r="F18" s="353"/>
      <c r="G18" s="353"/>
      <c r="H18" s="354"/>
      <c r="I18" s="354"/>
      <c r="J18" s="355"/>
      <c r="K18" s="355"/>
      <c r="L18" s="355"/>
    </row>
    <row r="19" spans="1:12">
      <c r="A19" s="356"/>
      <c r="B19" s="357"/>
      <c r="C19" s="358"/>
      <c r="D19" s="359" t="s">
        <v>1311</v>
      </c>
      <c r="E19" s="360"/>
      <c r="F19" s="360"/>
      <c r="G19" s="360"/>
      <c r="H19" s="361"/>
      <c r="I19" s="361"/>
      <c r="J19" s="360"/>
      <c r="K19" s="360"/>
      <c r="L19" s="360"/>
    </row>
    <row r="20" spans="1:12">
      <c r="A20" s="231"/>
      <c r="B20" s="251"/>
      <c r="C20" s="263"/>
      <c r="D20" s="271" t="s">
        <v>1574</v>
      </c>
      <c r="E20" s="262"/>
      <c r="F20" s="262"/>
      <c r="G20" s="262"/>
      <c r="H20" s="332"/>
      <c r="I20" s="332"/>
      <c r="J20" s="262"/>
      <c r="K20" s="262"/>
      <c r="L20" s="274"/>
    </row>
    <row r="21" spans="1:12">
      <c r="A21" s="231"/>
      <c r="B21" s="251"/>
      <c r="C21" s="263"/>
      <c r="D21" s="271" t="s">
        <v>1575</v>
      </c>
      <c r="E21" s="262"/>
      <c r="F21" s="262"/>
      <c r="G21" s="262"/>
      <c r="H21" s="332"/>
      <c r="I21" s="332"/>
      <c r="J21" s="262"/>
      <c r="K21" s="262"/>
      <c r="L21" s="274"/>
    </row>
    <row r="22" spans="1:12">
      <c r="A22" s="251"/>
      <c r="B22" s="251"/>
      <c r="C22" s="267"/>
      <c r="D22" s="269" t="s">
        <v>1312</v>
      </c>
      <c r="E22" s="262"/>
      <c r="F22" s="262"/>
      <c r="G22" s="262"/>
      <c r="H22" s="332"/>
      <c r="I22" s="332"/>
      <c r="J22" s="262"/>
      <c r="K22" s="262"/>
      <c r="L22" s="274"/>
    </row>
    <row r="23" spans="1:12">
      <c r="A23" s="251"/>
      <c r="B23" s="270"/>
      <c r="C23" s="267"/>
      <c r="D23" s="268" t="s">
        <v>1316</v>
      </c>
      <c r="E23" s="262" t="s">
        <v>1313</v>
      </c>
      <c r="F23" s="262" t="s">
        <v>122</v>
      </c>
      <c r="G23" s="262" t="s">
        <v>1314</v>
      </c>
      <c r="H23" s="332" t="s">
        <v>1957</v>
      </c>
      <c r="I23" s="332"/>
      <c r="J23" s="262"/>
      <c r="K23" s="262" t="s">
        <v>1576</v>
      </c>
      <c r="L23" s="274" t="s">
        <v>335</v>
      </c>
    </row>
    <row r="24" spans="1:12">
      <c r="A24" s="251"/>
      <c r="B24" s="251"/>
      <c r="C24" s="267"/>
      <c r="D24" s="268" t="s">
        <v>351</v>
      </c>
      <c r="E24" s="262" t="s">
        <v>1577</v>
      </c>
      <c r="F24" s="262"/>
      <c r="G24" s="262" t="s">
        <v>1318</v>
      </c>
      <c r="H24" s="332"/>
      <c r="I24" s="332"/>
      <c r="J24" s="262"/>
      <c r="K24" s="262" t="s">
        <v>897</v>
      </c>
      <c r="L24" s="274" t="s">
        <v>365</v>
      </c>
    </row>
    <row r="25" spans="1:12">
      <c r="A25" s="251"/>
      <c r="B25" s="251"/>
      <c r="C25" s="267"/>
      <c r="D25" s="268" t="s">
        <v>1321</v>
      </c>
      <c r="E25" s="262" t="s">
        <v>347</v>
      </c>
      <c r="F25" s="262"/>
      <c r="G25" s="262" t="s">
        <v>1319</v>
      </c>
      <c r="H25" s="332"/>
      <c r="I25" s="332"/>
      <c r="J25" s="262"/>
      <c r="K25" s="262"/>
      <c r="L25" s="262" t="s">
        <v>1578</v>
      </c>
    </row>
    <row r="26" spans="1:12">
      <c r="A26" s="251"/>
      <c r="B26" s="251"/>
      <c r="C26" s="267"/>
      <c r="D26" s="268" t="s">
        <v>1322</v>
      </c>
      <c r="E26" s="262"/>
      <c r="F26" s="262"/>
      <c r="G26" s="262" t="s">
        <v>410</v>
      </c>
      <c r="H26" s="332"/>
      <c r="I26" s="332"/>
      <c r="J26" s="262"/>
      <c r="K26" s="262"/>
      <c r="L26" s="262" t="s">
        <v>1579</v>
      </c>
    </row>
    <row r="27" spans="1:12" ht="24">
      <c r="A27" s="251"/>
      <c r="B27" s="251"/>
      <c r="C27" s="232"/>
      <c r="D27" s="268" t="s">
        <v>737</v>
      </c>
      <c r="E27" s="262"/>
      <c r="F27" s="262"/>
      <c r="G27" s="262"/>
      <c r="H27" s="332"/>
      <c r="I27" s="332"/>
      <c r="J27" s="262"/>
      <c r="K27" s="262"/>
      <c r="L27" s="262"/>
    </row>
    <row r="28" spans="1:12" ht="24">
      <c r="A28" s="251"/>
      <c r="B28" s="251"/>
      <c r="C28" s="232"/>
      <c r="D28" s="268" t="s">
        <v>1323</v>
      </c>
      <c r="E28" s="262"/>
      <c r="F28" s="262"/>
      <c r="G28" s="262"/>
      <c r="H28" s="332"/>
      <c r="I28" s="332"/>
      <c r="J28" s="262"/>
      <c r="K28" s="262"/>
      <c r="L28" s="262"/>
    </row>
    <row r="29" spans="1:12" ht="24">
      <c r="A29" s="251"/>
      <c r="B29" s="251"/>
      <c r="C29" s="232"/>
      <c r="D29" s="268"/>
      <c r="E29" s="262"/>
      <c r="F29" s="262"/>
      <c r="G29" s="262"/>
      <c r="H29" s="332"/>
      <c r="I29" s="332"/>
      <c r="J29" s="262"/>
      <c r="K29" s="262"/>
      <c r="L29" s="262"/>
    </row>
    <row r="30" spans="1:12" ht="24">
      <c r="A30" s="251"/>
      <c r="B30" s="251"/>
      <c r="C30" s="232"/>
      <c r="D30" s="268" t="s">
        <v>1324</v>
      </c>
      <c r="E30" s="262" t="s">
        <v>1313</v>
      </c>
      <c r="F30" s="262" t="s">
        <v>122</v>
      </c>
      <c r="G30" s="262" t="s">
        <v>1314</v>
      </c>
      <c r="H30" s="332">
        <v>2000</v>
      </c>
      <c r="I30" s="332">
        <v>2000</v>
      </c>
      <c r="J30" s="333" t="s">
        <v>324</v>
      </c>
      <c r="K30" s="333" t="s">
        <v>1580</v>
      </c>
      <c r="L30" s="274" t="s">
        <v>335</v>
      </c>
    </row>
    <row r="31" spans="1:12" ht="24">
      <c r="A31" s="251"/>
      <c r="B31" s="251"/>
      <c r="C31" s="232"/>
      <c r="D31" s="268" t="s">
        <v>1325</v>
      </c>
      <c r="E31" s="262" t="s">
        <v>1317</v>
      </c>
      <c r="F31" s="262"/>
      <c r="G31" s="262" t="s">
        <v>1318</v>
      </c>
      <c r="H31" s="332"/>
      <c r="I31" s="332"/>
      <c r="J31" s="262"/>
      <c r="K31" s="262" t="s">
        <v>1581</v>
      </c>
      <c r="L31" s="274" t="s">
        <v>365</v>
      </c>
    </row>
    <row r="32" spans="1:12" ht="24">
      <c r="A32" s="251"/>
      <c r="B32" s="251"/>
      <c r="C32" s="232"/>
      <c r="D32" s="268" t="s">
        <v>1326</v>
      </c>
      <c r="E32" s="262" t="s">
        <v>121</v>
      </c>
      <c r="F32" s="262"/>
      <c r="G32" s="262" t="s">
        <v>1319</v>
      </c>
      <c r="H32" s="332"/>
      <c r="I32" s="332"/>
      <c r="J32" s="262"/>
      <c r="K32" s="262"/>
      <c r="L32" s="262" t="s">
        <v>1320</v>
      </c>
    </row>
    <row r="33" spans="1:12" ht="24">
      <c r="A33" s="251"/>
      <c r="B33" s="251"/>
      <c r="C33" s="232"/>
      <c r="D33" s="268" t="s">
        <v>1582</v>
      </c>
      <c r="E33" s="262"/>
      <c r="F33" s="262"/>
      <c r="G33" s="262" t="s">
        <v>410</v>
      </c>
      <c r="H33" s="332"/>
      <c r="I33" s="332"/>
      <c r="J33" s="262"/>
      <c r="K33" s="262"/>
      <c r="L33" s="262" t="s">
        <v>635</v>
      </c>
    </row>
    <row r="34" spans="1:12" ht="24">
      <c r="A34" s="251"/>
      <c r="B34" s="251"/>
      <c r="C34" s="232"/>
      <c r="D34" s="268" t="s">
        <v>1327</v>
      </c>
      <c r="E34" s="262"/>
      <c r="F34" s="262"/>
      <c r="G34" s="262"/>
      <c r="H34" s="332"/>
      <c r="I34" s="332"/>
      <c r="J34" s="262"/>
      <c r="K34" s="262"/>
      <c r="L34" s="262"/>
    </row>
    <row r="35" spans="1:12" ht="24">
      <c r="A35" s="251"/>
      <c r="B35" s="251"/>
      <c r="C35" s="232"/>
      <c r="D35" s="269" t="s">
        <v>1328</v>
      </c>
      <c r="E35" s="262"/>
      <c r="F35" s="262"/>
      <c r="G35" s="262"/>
      <c r="H35" s="332"/>
      <c r="I35" s="332"/>
      <c r="J35" s="262"/>
      <c r="K35" s="262"/>
      <c r="L35" s="262"/>
    </row>
    <row r="36" spans="1:12" ht="24">
      <c r="A36" s="251"/>
      <c r="B36" s="251"/>
      <c r="C36" s="232"/>
      <c r="D36" s="268" t="s">
        <v>352</v>
      </c>
      <c r="E36" s="262"/>
      <c r="F36" s="333" t="s">
        <v>474</v>
      </c>
      <c r="G36" s="262" t="s">
        <v>1329</v>
      </c>
      <c r="H36" s="332"/>
      <c r="I36" s="332"/>
      <c r="J36" s="334" t="s">
        <v>530</v>
      </c>
      <c r="K36" s="262" t="s">
        <v>1315</v>
      </c>
      <c r="L36" s="274" t="s">
        <v>335</v>
      </c>
    </row>
    <row r="37" spans="1:12">
      <c r="A37" s="251"/>
      <c r="B37" s="251"/>
      <c r="C37" s="261"/>
      <c r="D37" s="268" t="s">
        <v>353</v>
      </c>
      <c r="E37" s="333" t="s">
        <v>1330</v>
      </c>
      <c r="F37" s="333" t="s">
        <v>1331</v>
      </c>
      <c r="G37" s="262" t="s">
        <v>1318</v>
      </c>
      <c r="H37" s="332"/>
      <c r="I37" s="332"/>
      <c r="J37" s="334" t="s">
        <v>1332</v>
      </c>
      <c r="K37" s="262" t="s">
        <v>897</v>
      </c>
      <c r="L37" s="274" t="s">
        <v>365</v>
      </c>
    </row>
    <row r="38" spans="1:12">
      <c r="A38" s="251"/>
      <c r="B38" s="251"/>
      <c r="C38" s="261"/>
      <c r="D38" s="268" t="s">
        <v>354</v>
      </c>
      <c r="E38" s="333" t="s">
        <v>1333</v>
      </c>
      <c r="F38" s="333" t="s">
        <v>474</v>
      </c>
      <c r="G38" s="262" t="s">
        <v>1334</v>
      </c>
      <c r="H38" s="332"/>
      <c r="I38" s="332"/>
      <c r="J38" s="262"/>
      <c r="K38" s="262"/>
      <c r="L38" s="262"/>
    </row>
    <row r="39" spans="1:12">
      <c r="A39" s="251"/>
      <c r="B39" s="251"/>
      <c r="C39" s="261"/>
      <c r="D39" s="268" t="s">
        <v>355</v>
      </c>
      <c r="E39" s="262" t="s">
        <v>1335</v>
      </c>
      <c r="F39" s="262" t="s">
        <v>1335</v>
      </c>
      <c r="G39" s="262" t="s">
        <v>1336</v>
      </c>
      <c r="H39" s="332"/>
      <c r="I39" s="332"/>
      <c r="J39" s="262"/>
      <c r="K39" s="262"/>
      <c r="L39" s="262"/>
    </row>
    <row r="40" spans="1:12">
      <c r="A40" s="251"/>
      <c r="B40" s="251"/>
      <c r="C40" s="261"/>
      <c r="D40" s="268" t="s">
        <v>1337</v>
      </c>
      <c r="E40" s="262" t="s">
        <v>1338</v>
      </c>
      <c r="F40" s="262" t="s">
        <v>1338</v>
      </c>
      <c r="G40" s="262"/>
      <c r="H40" s="332"/>
      <c r="I40" s="332"/>
      <c r="J40" s="262"/>
      <c r="K40" s="262"/>
      <c r="L40" s="262"/>
    </row>
    <row r="41" spans="1:12">
      <c r="A41" s="251"/>
      <c r="B41" s="251"/>
      <c r="C41" s="261"/>
      <c r="D41" s="268" t="s">
        <v>1583</v>
      </c>
      <c r="E41" s="333" t="s">
        <v>1339</v>
      </c>
      <c r="F41" s="262" t="s">
        <v>1335</v>
      </c>
      <c r="G41" s="262"/>
      <c r="H41" s="332"/>
      <c r="I41" s="332"/>
      <c r="J41" s="262"/>
      <c r="K41" s="262"/>
      <c r="L41" s="262"/>
    </row>
    <row r="42" spans="1:12">
      <c r="A42" s="251"/>
      <c r="B42" s="251"/>
      <c r="C42" s="261"/>
      <c r="D42" s="268"/>
      <c r="E42" s="333" t="s">
        <v>1340</v>
      </c>
      <c r="F42" s="262" t="s">
        <v>1338</v>
      </c>
      <c r="G42" s="262"/>
      <c r="H42" s="332"/>
      <c r="I42" s="332"/>
      <c r="J42" s="262"/>
      <c r="K42" s="262"/>
      <c r="L42" s="262"/>
    </row>
    <row r="43" spans="1:12">
      <c r="A43" s="251"/>
      <c r="B43" s="251"/>
      <c r="C43" s="261"/>
      <c r="D43" s="269" t="s">
        <v>1341</v>
      </c>
      <c r="E43" s="262"/>
      <c r="F43" s="262"/>
      <c r="G43" s="262"/>
      <c r="H43" s="332"/>
      <c r="I43" s="332"/>
      <c r="J43" s="262"/>
      <c r="K43" s="262"/>
      <c r="L43" s="262"/>
    </row>
    <row r="44" spans="1:12">
      <c r="A44" s="251"/>
      <c r="B44" s="251"/>
      <c r="C44" s="261"/>
      <c r="D44" s="251" t="s">
        <v>357</v>
      </c>
      <c r="E44" s="262" t="s">
        <v>1342</v>
      </c>
      <c r="F44" s="333" t="s">
        <v>473</v>
      </c>
      <c r="G44" s="262" t="s">
        <v>1342</v>
      </c>
      <c r="H44" s="332"/>
      <c r="I44" s="332"/>
      <c r="J44" s="334" t="s">
        <v>530</v>
      </c>
      <c r="K44" s="262" t="s">
        <v>1315</v>
      </c>
      <c r="L44" s="274" t="s">
        <v>335</v>
      </c>
    </row>
    <row r="45" spans="1:12">
      <c r="A45" s="251"/>
      <c r="B45" s="251"/>
      <c r="C45" s="261"/>
      <c r="D45" s="251" t="s">
        <v>358</v>
      </c>
      <c r="E45" s="262" t="s">
        <v>1343</v>
      </c>
      <c r="F45" s="262"/>
      <c r="G45" s="262" t="s">
        <v>1344</v>
      </c>
      <c r="H45" s="332"/>
      <c r="I45" s="332"/>
      <c r="J45" s="334" t="s">
        <v>1332</v>
      </c>
      <c r="K45" s="262" t="s">
        <v>897</v>
      </c>
      <c r="L45" s="274" t="s">
        <v>365</v>
      </c>
    </row>
    <row r="46" spans="1:12">
      <c r="A46" s="251"/>
      <c r="B46" s="251"/>
      <c r="C46" s="263"/>
      <c r="D46" s="251" t="s">
        <v>1584</v>
      </c>
      <c r="E46" s="262"/>
      <c r="F46" s="262"/>
      <c r="G46" s="262" t="s">
        <v>1345</v>
      </c>
      <c r="H46" s="332"/>
      <c r="I46" s="332"/>
      <c r="J46" s="262"/>
      <c r="K46" s="262"/>
      <c r="L46" s="262"/>
    </row>
    <row r="47" spans="1:12">
      <c r="A47" s="251"/>
      <c r="B47" s="251"/>
      <c r="C47" s="263"/>
      <c r="D47" s="264" t="s">
        <v>1346</v>
      </c>
      <c r="E47" s="262"/>
      <c r="F47" s="262"/>
      <c r="G47" s="262" t="s">
        <v>416</v>
      </c>
      <c r="H47" s="332"/>
      <c r="I47" s="332"/>
      <c r="J47" s="262"/>
      <c r="K47" s="262"/>
      <c r="L47" s="262"/>
    </row>
    <row r="48" spans="1:12">
      <c r="A48" s="251"/>
      <c r="B48" s="251"/>
      <c r="C48" s="263"/>
      <c r="D48" s="335" t="s">
        <v>1347</v>
      </c>
      <c r="E48" s="262"/>
      <c r="F48" s="262"/>
      <c r="G48" s="262"/>
      <c r="H48" s="332"/>
      <c r="I48" s="332"/>
      <c r="J48" s="262"/>
      <c r="K48" s="262"/>
      <c r="L48" s="262"/>
    </row>
    <row r="49" spans="1:12">
      <c r="A49" s="251"/>
      <c r="B49" s="251"/>
      <c r="C49" s="263"/>
      <c r="D49" s="335" t="s">
        <v>1348</v>
      </c>
      <c r="E49" s="262"/>
      <c r="F49" s="262"/>
      <c r="G49" s="262"/>
      <c r="H49" s="332"/>
      <c r="I49" s="332"/>
      <c r="J49" s="262"/>
      <c r="K49" s="262"/>
      <c r="L49" s="262"/>
    </row>
    <row r="50" spans="1:12">
      <c r="A50" s="251"/>
      <c r="B50" s="251"/>
      <c r="C50" s="263"/>
      <c r="D50" s="335" t="s">
        <v>1349</v>
      </c>
      <c r="E50" s="262"/>
      <c r="F50" s="274" t="s">
        <v>361</v>
      </c>
      <c r="G50" s="268" t="s">
        <v>362</v>
      </c>
      <c r="H50" s="280"/>
      <c r="I50" s="280"/>
      <c r="J50" s="274"/>
      <c r="K50" s="274"/>
      <c r="L50" s="274" t="s">
        <v>335</v>
      </c>
    </row>
    <row r="51" spans="1:12" s="275" customFormat="1">
      <c r="A51" s="268"/>
      <c r="B51" s="268"/>
      <c r="C51" s="272"/>
      <c r="D51" s="335" t="s">
        <v>1350</v>
      </c>
      <c r="E51" s="262"/>
      <c r="F51" s="274" t="s">
        <v>363</v>
      </c>
      <c r="G51" s="268" t="s">
        <v>364</v>
      </c>
      <c r="H51" s="280"/>
      <c r="I51" s="280"/>
      <c r="J51" s="274"/>
      <c r="K51" s="274"/>
      <c r="L51" s="274" t="s">
        <v>365</v>
      </c>
    </row>
    <row r="52" spans="1:12" s="275" customFormat="1">
      <c r="A52" s="268"/>
      <c r="B52" s="268"/>
      <c r="C52" s="272"/>
      <c r="D52" s="273" t="s">
        <v>1351</v>
      </c>
      <c r="E52" s="337" t="s">
        <v>746</v>
      </c>
      <c r="F52" s="274"/>
      <c r="G52" s="268" t="s">
        <v>366</v>
      </c>
      <c r="H52" s="280"/>
      <c r="I52" s="280"/>
      <c r="J52" s="274"/>
      <c r="K52" s="337" t="s">
        <v>824</v>
      </c>
      <c r="L52" s="274" t="s">
        <v>367</v>
      </c>
    </row>
    <row r="53" spans="1:12" s="275" customFormat="1">
      <c r="A53" s="268"/>
      <c r="B53" s="268"/>
      <c r="C53" s="272"/>
      <c r="D53" s="251" t="s">
        <v>359</v>
      </c>
      <c r="E53" s="337"/>
      <c r="F53" s="274"/>
      <c r="G53" s="268" t="s">
        <v>368</v>
      </c>
      <c r="H53" s="280"/>
      <c r="I53" s="280"/>
      <c r="J53" s="274"/>
      <c r="K53" s="274"/>
      <c r="L53" s="274" t="s">
        <v>369</v>
      </c>
    </row>
    <row r="54" spans="1:12" s="275" customFormat="1">
      <c r="A54" s="268"/>
      <c r="B54" s="268"/>
      <c r="C54" s="266"/>
      <c r="D54" s="268" t="s">
        <v>360</v>
      </c>
      <c r="E54" s="337"/>
      <c r="F54" s="274"/>
      <c r="G54" s="268" t="s">
        <v>370</v>
      </c>
      <c r="H54" s="280"/>
      <c r="I54" s="280"/>
      <c r="J54" s="274"/>
      <c r="K54" s="274"/>
      <c r="L54" s="274"/>
    </row>
    <row r="55" spans="1:12" s="275" customFormat="1">
      <c r="A55" s="268"/>
      <c r="B55" s="268"/>
      <c r="C55" s="274"/>
      <c r="D55" s="268" t="s">
        <v>1352</v>
      </c>
      <c r="E55" s="337"/>
      <c r="F55" s="274"/>
      <c r="G55" s="268" t="s">
        <v>371</v>
      </c>
      <c r="H55" s="280"/>
      <c r="I55" s="280"/>
      <c r="J55" s="274"/>
      <c r="K55" s="274"/>
      <c r="L55" s="274"/>
    </row>
    <row r="56" spans="1:12" s="275" customFormat="1">
      <c r="A56" s="268"/>
      <c r="B56" s="268"/>
      <c r="C56" s="274"/>
      <c r="D56" s="261" t="s">
        <v>1353</v>
      </c>
      <c r="E56" s="337" t="s">
        <v>746</v>
      </c>
      <c r="F56" s="274" t="s">
        <v>361</v>
      </c>
      <c r="G56" s="268"/>
      <c r="H56" s="280"/>
      <c r="I56" s="280"/>
      <c r="J56" s="274"/>
      <c r="K56" s="815">
        <v>22616</v>
      </c>
      <c r="L56" s="274"/>
    </row>
    <row r="57" spans="1:12" s="275" customFormat="1">
      <c r="A57" s="268"/>
      <c r="B57" s="268"/>
      <c r="C57" s="274"/>
      <c r="D57" s="261" t="s">
        <v>738</v>
      </c>
      <c r="E57" s="274"/>
      <c r="F57" s="274"/>
      <c r="G57" s="268"/>
      <c r="H57" s="280"/>
      <c r="I57" s="280"/>
      <c r="J57" s="274"/>
      <c r="K57" s="274"/>
      <c r="L57" s="274"/>
    </row>
    <row r="58" spans="1:12" s="275" customFormat="1">
      <c r="A58" s="268"/>
      <c r="B58" s="268"/>
      <c r="C58" s="274"/>
      <c r="D58" s="274" t="s">
        <v>1354</v>
      </c>
      <c r="E58" s="274"/>
      <c r="F58" s="274"/>
      <c r="G58" s="268"/>
      <c r="H58" s="280"/>
      <c r="I58" s="280"/>
      <c r="J58" s="274"/>
      <c r="K58" s="274"/>
      <c r="L58" s="274"/>
    </row>
    <row r="59" spans="1:12" s="275" customFormat="1">
      <c r="A59" s="268"/>
      <c r="B59" s="268"/>
      <c r="C59" s="274"/>
      <c r="D59" s="274" t="s">
        <v>1355</v>
      </c>
      <c r="E59" s="274"/>
      <c r="F59" s="274"/>
      <c r="G59" s="268"/>
      <c r="H59" s="280"/>
      <c r="I59" s="280"/>
      <c r="J59" s="274"/>
      <c r="K59" s="274"/>
      <c r="L59" s="274"/>
    </row>
    <row r="60" spans="1:12" s="275" customFormat="1">
      <c r="A60" s="268"/>
      <c r="B60" s="268"/>
      <c r="C60" s="274"/>
      <c r="D60" s="274" t="s">
        <v>1356</v>
      </c>
      <c r="E60" s="274"/>
      <c r="F60" s="274"/>
      <c r="G60" s="268"/>
      <c r="H60" s="280"/>
      <c r="I60" s="280"/>
      <c r="J60" s="274"/>
      <c r="K60" s="274"/>
      <c r="L60" s="274"/>
    </row>
    <row r="61" spans="1:12" s="275" customFormat="1">
      <c r="A61" s="268"/>
      <c r="B61" s="268"/>
      <c r="C61" s="274"/>
      <c r="D61" s="274" t="s">
        <v>1357</v>
      </c>
      <c r="E61" s="274"/>
      <c r="F61" s="274"/>
      <c r="G61" s="268"/>
      <c r="H61" s="280"/>
      <c r="I61" s="280"/>
      <c r="J61" s="274"/>
      <c r="K61" s="274"/>
      <c r="L61" s="274"/>
    </row>
    <row r="62" spans="1:12" s="275" customFormat="1">
      <c r="A62" s="268"/>
      <c r="B62" s="268"/>
      <c r="C62" s="274"/>
      <c r="D62" s="274" t="s">
        <v>1358</v>
      </c>
      <c r="E62" s="274"/>
      <c r="F62" s="274"/>
      <c r="G62" s="268"/>
      <c r="H62" s="280"/>
      <c r="I62" s="280"/>
      <c r="J62" s="274"/>
      <c r="K62" s="274"/>
      <c r="L62" s="274"/>
    </row>
    <row r="63" spans="1:12" s="275" customFormat="1">
      <c r="A63" s="268"/>
      <c r="B63" s="268"/>
      <c r="C63" s="274"/>
      <c r="D63" s="274" t="s">
        <v>2337</v>
      </c>
      <c r="E63" s="337" t="s">
        <v>2338</v>
      </c>
      <c r="F63" s="274"/>
      <c r="G63" s="268"/>
      <c r="H63" s="280"/>
      <c r="I63" s="280"/>
      <c r="J63" s="274"/>
      <c r="K63" s="274" t="s">
        <v>2339</v>
      </c>
      <c r="L63" s="274" t="s">
        <v>643</v>
      </c>
    </row>
    <row r="64" spans="1:12" s="275" customFormat="1">
      <c r="A64" s="268"/>
      <c r="B64" s="268"/>
      <c r="C64" s="274"/>
      <c r="D64" s="816"/>
      <c r="E64" s="274"/>
      <c r="F64" s="274"/>
      <c r="G64" s="268"/>
      <c r="H64" s="280"/>
      <c r="I64" s="280"/>
      <c r="J64" s="274"/>
      <c r="K64" s="274" t="s">
        <v>2340</v>
      </c>
      <c r="L64" s="274"/>
    </row>
    <row r="65" spans="1:12" s="275" customFormat="1">
      <c r="A65" s="268"/>
      <c r="B65" s="268"/>
      <c r="C65" s="274"/>
      <c r="D65" s="261" t="s">
        <v>1359</v>
      </c>
      <c r="E65" s="274"/>
      <c r="F65" s="274" t="s">
        <v>361</v>
      </c>
      <c r="G65" s="268" t="s">
        <v>1360</v>
      </c>
      <c r="H65" s="280"/>
      <c r="I65" s="280"/>
      <c r="J65" s="274"/>
      <c r="K65" s="333" t="s">
        <v>1585</v>
      </c>
      <c r="L65" s="274" t="s">
        <v>335</v>
      </c>
    </row>
    <row r="66" spans="1:12" s="275" customFormat="1">
      <c r="A66" s="268"/>
      <c r="B66" s="268"/>
      <c r="C66" s="274"/>
      <c r="D66" s="274" t="s">
        <v>372</v>
      </c>
      <c r="E66" s="274"/>
      <c r="F66" s="274"/>
      <c r="G66" s="268" t="s">
        <v>1361</v>
      </c>
      <c r="H66" s="280"/>
      <c r="I66" s="280"/>
      <c r="J66" s="274"/>
      <c r="K66" s="262"/>
      <c r="L66" s="274" t="s">
        <v>365</v>
      </c>
    </row>
    <row r="67" spans="1:12" s="275" customFormat="1">
      <c r="A67" s="268"/>
      <c r="B67" s="268"/>
      <c r="C67" s="274"/>
      <c r="D67" s="274" t="s">
        <v>373</v>
      </c>
      <c r="E67" s="274"/>
      <c r="F67" s="274"/>
      <c r="G67" s="268" t="s">
        <v>1362</v>
      </c>
      <c r="H67" s="280"/>
      <c r="I67" s="280"/>
      <c r="J67" s="274"/>
      <c r="K67" s="274"/>
      <c r="L67" s="274" t="s">
        <v>406</v>
      </c>
    </row>
    <row r="68" spans="1:12" s="275" customFormat="1">
      <c r="A68" s="268"/>
      <c r="B68" s="268"/>
      <c r="C68" s="274"/>
      <c r="D68" s="274" t="s">
        <v>1586</v>
      </c>
      <c r="E68" s="274"/>
      <c r="F68" s="274"/>
      <c r="G68" s="268" t="s">
        <v>1363</v>
      </c>
      <c r="H68" s="280"/>
      <c r="I68" s="280"/>
      <c r="J68" s="274"/>
      <c r="K68" s="274"/>
      <c r="L68" s="274"/>
    </row>
    <row r="69" spans="1:12" s="275" customFormat="1">
      <c r="A69" s="268"/>
      <c r="B69" s="268"/>
      <c r="C69" s="274"/>
      <c r="D69" s="274" t="s">
        <v>1587</v>
      </c>
      <c r="E69" s="274"/>
      <c r="F69" s="274"/>
      <c r="G69" s="268" t="s">
        <v>1364</v>
      </c>
      <c r="H69" s="280"/>
      <c r="I69" s="280"/>
      <c r="J69" s="274"/>
      <c r="K69" s="274"/>
      <c r="L69" s="274"/>
    </row>
    <row r="70" spans="1:12" s="275" customFormat="1">
      <c r="A70" s="268"/>
      <c r="B70" s="268"/>
      <c r="C70" s="274"/>
      <c r="D70" s="274" t="s">
        <v>1588</v>
      </c>
      <c r="E70" s="274"/>
      <c r="F70" s="274"/>
      <c r="G70" s="268" t="s">
        <v>1365</v>
      </c>
      <c r="H70" s="280"/>
      <c r="I70" s="280"/>
      <c r="J70" s="274"/>
      <c r="K70" s="274"/>
      <c r="L70" s="274"/>
    </row>
    <row r="71" spans="1:12" s="275" customFormat="1">
      <c r="A71" s="268"/>
      <c r="B71" s="268"/>
      <c r="C71" s="274"/>
      <c r="D71" s="274" t="s">
        <v>2341</v>
      </c>
      <c r="E71" s="274"/>
      <c r="F71" s="274"/>
      <c r="G71" s="268" t="s">
        <v>1366</v>
      </c>
      <c r="H71" s="280"/>
      <c r="I71" s="280"/>
      <c r="J71" s="274"/>
      <c r="K71" s="274"/>
      <c r="L71" s="274" t="s">
        <v>2342</v>
      </c>
    </row>
    <row r="72" spans="1:12" s="275" customFormat="1">
      <c r="A72" s="268"/>
      <c r="B72" s="268"/>
      <c r="C72" s="274"/>
      <c r="D72" s="816"/>
      <c r="E72" s="274"/>
      <c r="F72" s="274"/>
      <c r="G72" s="268"/>
      <c r="H72" s="280"/>
      <c r="I72" s="280"/>
      <c r="J72" s="274"/>
      <c r="K72" s="274"/>
      <c r="L72" s="274"/>
    </row>
    <row r="73" spans="1:12" s="275" customFormat="1">
      <c r="A73" s="268"/>
      <c r="B73" s="268"/>
      <c r="C73" s="274"/>
      <c r="D73" s="261" t="s">
        <v>2343</v>
      </c>
      <c r="E73" s="337"/>
      <c r="F73" s="274"/>
      <c r="G73" s="268"/>
      <c r="H73" s="280"/>
      <c r="I73" s="280"/>
      <c r="J73" s="274"/>
      <c r="K73" s="274"/>
      <c r="L73" s="274"/>
    </row>
    <row r="74" spans="1:12" s="275" customFormat="1">
      <c r="A74" s="268"/>
      <c r="B74" s="268"/>
      <c r="C74" s="274"/>
      <c r="D74" s="261" t="s">
        <v>375</v>
      </c>
      <c r="E74" s="274"/>
      <c r="F74" s="274"/>
      <c r="G74" s="268"/>
      <c r="H74" s="280"/>
      <c r="I74" s="280"/>
      <c r="J74" s="274"/>
      <c r="K74" s="274"/>
      <c r="L74" s="274"/>
    </row>
    <row r="75" spans="1:12" s="275" customFormat="1">
      <c r="A75" s="268"/>
      <c r="B75" s="268"/>
      <c r="C75" s="274"/>
      <c r="D75" s="274" t="s">
        <v>2344</v>
      </c>
      <c r="E75" s="274" t="s">
        <v>2345</v>
      </c>
      <c r="F75" s="274" t="s">
        <v>1367</v>
      </c>
      <c r="G75" s="268" t="s">
        <v>376</v>
      </c>
      <c r="H75" s="280"/>
      <c r="I75" s="280"/>
      <c r="J75" s="274"/>
      <c r="K75" s="262" t="s">
        <v>2346</v>
      </c>
      <c r="L75" s="274" t="s">
        <v>335</v>
      </c>
    </row>
    <row r="76" spans="1:12" s="275" customFormat="1">
      <c r="A76" s="268"/>
      <c r="B76" s="268"/>
      <c r="C76" s="274"/>
      <c r="D76" s="274" t="s">
        <v>1589</v>
      </c>
      <c r="E76" s="274"/>
      <c r="F76" s="274" t="s">
        <v>336</v>
      </c>
      <c r="G76" s="268" t="s">
        <v>377</v>
      </c>
      <c r="H76" s="280"/>
      <c r="I76" s="280"/>
      <c r="J76" s="274"/>
      <c r="K76" s="262" t="s">
        <v>2347</v>
      </c>
      <c r="L76" s="274" t="s">
        <v>365</v>
      </c>
    </row>
    <row r="77" spans="1:12" s="275" customFormat="1">
      <c r="A77" s="268"/>
      <c r="B77" s="268"/>
      <c r="C77" s="274"/>
      <c r="D77" s="274" t="s">
        <v>1590</v>
      </c>
      <c r="E77" s="274"/>
      <c r="F77" s="274"/>
      <c r="G77" s="268"/>
      <c r="H77" s="280"/>
      <c r="I77" s="280"/>
      <c r="J77" s="274"/>
      <c r="K77" s="262"/>
      <c r="L77" s="274" t="s">
        <v>643</v>
      </c>
    </row>
    <row r="78" spans="1:12" s="275" customFormat="1">
      <c r="A78" s="268"/>
      <c r="B78" s="268"/>
      <c r="C78" s="272"/>
      <c r="D78" s="268" t="s">
        <v>2348</v>
      </c>
      <c r="E78" s="274"/>
      <c r="F78" s="274"/>
      <c r="G78" s="268"/>
      <c r="H78" s="280"/>
      <c r="I78" s="280"/>
      <c r="J78" s="274"/>
      <c r="K78" s="274"/>
      <c r="L78" s="274" t="s">
        <v>2349</v>
      </c>
    </row>
    <row r="79" spans="1:12" s="275" customFormat="1">
      <c r="A79" s="268"/>
      <c r="B79" s="268"/>
      <c r="C79" s="272"/>
      <c r="D79" s="268"/>
      <c r="E79" s="268"/>
      <c r="F79" s="268"/>
      <c r="G79" s="268"/>
      <c r="H79" s="280"/>
      <c r="I79" s="280"/>
      <c r="J79" s="274"/>
      <c r="K79" s="274"/>
      <c r="L79" s="274"/>
    </row>
    <row r="80" spans="1:12" s="275" customFormat="1">
      <c r="A80" s="268"/>
      <c r="B80" s="268"/>
      <c r="C80" s="273"/>
      <c r="D80" s="268"/>
      <c r="E80" s="268"/>
      <c r="F80" s="268"/>
      <c r="G80" s="268"/>
      <c r="H80" s="280"/>
      <c r="I80" s="280"/>
      <c r="J80" s="274"/>
      <c r="K80" s="274"/>
      <c r="L80" s="274"/>
    </row>
    <row r="81" spans="1:12" s="275" customFormat="1">
      <c r="A81" s="268"/>
      <c r="B81" s="268"/>
      <c r="C81" s="273"/>
      <c r="D81" s="268"/>
      <c r="E81" s="268"/>
      <c r="F81" s="268"/>
      <c r="G81" s="268"/>
      <c r="H81" s="280"/>
      <c r="I81" s="280"/>
      <c r="J81" s="274"/>
      <c r="K81" s="274"/>
      <c r="L81" s="274"/>
    </row>
    <row r="82" spans="1:12" s="275" customFormat="1">
      <c r="A82" s="268"/>
      <c r="B82" s="268"/>
      <c r="C82" s="261"/>
      <c r="D82" s="268"/>
      <c r="E82" s="268"/>
      <c r="F82" s="268"/>
      <c r="G82" s="268"/>
      <c r="H82" s="280"/>
      <c r="I82" s="280"/>
      <c r="J82" s="274"/>
      <c r="K82" s="274"/>
      <c r="L82" s="274"/>
    </row>
    <row r="83" spans="1:12" s="275" customFormat="1">
      <c r="A83" s="268"/>
      <c r="B83" s="268"/>
      <c r="C83" s="274"/>
      <c r="D83" s="336" t="s">
        <v>739</v>
      </c>
      <c r="E83" s="268" t="s">
        <v>2350</v>
      </c>
      <c r="F83" s="274" t="s">
        <v>361</v>
      </c>
      <c r="G83" s="268" t="s">
        <v>378</v>
      </c>
      <c r="H83" s="280"/>
      <c r="I83" s="280"/>
      <c r="J83" s="274"/>
      <c r="K83" s="274"/>
      <c r="L83" s="274"/>
    </row>
    <row r="84" spans="1:12" s="275" customFormat="1">
      <c r="A84" s="268"/>
      <c r="B84" s="268"/>
      <c r="C84" s="274"/>
      <c r="D84" s="336" t="s">
        <v>1591</v>
      </c>
      <c r="E84" s="268" t="s">
        <v>2351</v>
      </c>
      <c r="F84" s="274"/>
      <c r="G84" s="268" t="s">
        <v>379</v>
      </c>
      <c r="H84" s="280"/>
      <c r="I84" s="280"/>
      <c r="J84" s="274"/>
      <c r="K84" s="274"/>
      <c r="L84" s="274"/>
    </row>
    <row r="85" spans="1:12" s="275" customFormat="1">
      <c r="A85" s="268"/>
      <c r="B85" s="268"/>
      <c r="C85" s="274"/>
      <c r="D85" s="336" t="s">
        <v>1592</v>
      </c>
      <c r="E85" s="268" t="s">
        <v>2352</v>
      </c>
      <c r="F85" s="274"/>
      <c r="G85" s="268" t="s">
        <v>381</v>
      </c>
      <c r="H85" s="280"/>
      <c r="I85" s="280"/>
      <c r="J85" s="274"/>
      <c r="K85" s="274"/>
      <c r="L85" s="274"/>
    </row>
    <row r="86" spans="1:12" s="275" customFormat="1">
      <c r="A86" s="268"/>
      <c r="B86" s="268"/>
      <c r="C86" s="274"/>
      <c r="D86" s="268" t="s">
        <v>380</v>
      </c>
      <c r="E86" s="268" t="s">
        <v>2353</v>
      </c>
      <c r="F86" s="274"/>
      <c r="G86" s="274" t="s">
        <v>382</v>
      </c>
      <c r="H86" s="280"/>
      <c r="I86" s="280"/>
      <c r="J86" s="274"/>
      <c r="K86" s="274"/>
      <c r="L86" s="274"/>
    </row>
    <row r="87" spans="1:12" s="275" customFormat="1">
      <c r="A87" s="233"/>
      <c r="B87" s="233"/>
      <c r="C87" s="273"/>
      <c r="D87" s="268" t="s">
        <v>740</v>
      </c>
      <c r="E87" s="268" t="s">
        <v>693</v>
      </c>
      <c r="F87" s="274"/>
      <c r="G87" s="268" t="s">
        <v>384</v>
      </c>
      <c r="H87" s="280"/>
      <c r="I87" s="280"/>
      <c r="J87" s="274"/>
      <c r="K87" s="274"/>
      <c r="L87" s="274"/>
    </row>
    <row r="88" spans="1:12" s="275" customFormat="1">
      <c r="A88" s="233"/>
      <c r="B88" s="233"/>
      <c r="C88" s="273"/>
      <c r="D88" s="268" t="s">
        <v>383</v>
      </c>
      <c r="E88" s="268" t="s">
        <v>694</v>
      </c>
      <c r="F88" s="274"/>
      <c r="G88" s="268" t="s">
        <v>386</v>
      </c>
      <c r="H88" s="280"/>
      <c r="I88" s="280"/>
      <c r="J88" s="274"/>
      <c r="K88" s="274"/>
      <c r="L88" s="274"/>
    </row>
    <row r="89" spans="1:12" s="275" customFormat="1">
      <c r="A89" s="233"/>
      <c r="B89" s="233"/>
      <c r="C89" s="273"/>
      <c r="D89" s="268" t="s">
        <v>385</v>
      </c>
      <c r="E89" s="274"/>
      <c r="F89" s="274"/>
      <c r="G89" s="268" t="s">
        <v>387</v>
      </c>
      <c r="H89" s="280"/>
      <c r="I89" s="280"/>
      <c r="J89" s="274"/>
      <c r="K89" s="274"/>
      <c r="L89" s="274"/>
    </row>
    <row r="90" spans="1:12" s="275" customFormat="1">
      <c r="A90" s="233"/>
      <c r="B90" s="233"/>
      <c r="C90" s="273"/>
      <c r="D90" s="268" t="s">
        <v>1593</v>
      </c>
      <c r="E90" s="274"/>
      <c r="F90" s="274"/>
      <c r="G90" s="268" t="s">
        <v>388</v>
      </c>
      <c r="H90" s="276"/>
      <c r="I90" s="276"/>
      <c r="J90" s="268"/>
      <c r="K90" s="337"/>
      <c r="L90" s="274"/>
    </row>
    <row r="91" spans="1:12" s="275" customFormat="1">
      <c r="A91" s="268"/>
      <c r="B91" s="268"/>
      <c r="C91" s="273"/>
      <c r="D91" s="268" t="s">
        <v>1594</v>
      </c>
      <c r="E91" s="268"/>
      <c r="F91" s="274"/>
      <c r="G91" s="268" t="s">
        <v>389</v>
      </c>
      <c r="H91" s="276">
        <v>3000</v>
      </c>
      <c r="I91" s="884">
        <v>2000</v>
      </c>
      <c r="J91" s="268" t="s">
        <v>324</v>
      </c>
      <c r="K91" s="337" t="s">
        <v>1368</v>
      </c>
      <c r="L91" s="274" t="s">
        <v>335</v>
      </c>
    </row>
    <row r="92" spans="1:12" s="275" customFormat="1" ht="24">
      <c r="A92" s="268"/>
      <c r="B92" s="268"/>
      <c r="C92" s="234"/>
      <c r="D92" s="268" t="s">
        <v>1595</v>
      </c>
      <c r="E92" s="268"/>
      <c r="F92" s="268"/>
      <c r="G92" s="268" t="s">
        <v>390</v>
      </c>
      <c r="H92" s="276" t="s">
        <v>1957</v>
      </c>
      <c r="I92" s="276"/>
      <c r="J92" s="268"/>
      <c r="K92" s="268"/>
      <c r="L92" s="274" t="s">
        <v>365</v>
      </c>
    </row>
    <row r="93" spans="1:12" s="275" customFormat="1" ht="24">
      <c r="A93" s="268"/>
      <c r="B93" s="268"/>
      <c r="C93" s="234"/>
      <c r="D93" s="268" t="s">
        <v>1596</v>
      </c>
      <c r="E93" s="268"/>
      <c r="F93" s="268"/>
      <c r="G93" s="277" t="s">
        <v>391</v>
      </c>
      <c r="H93" s="276"/>
      <c r="I93" s="276"/>
      <c r="J93" s="268"/>
      <c r="K93" s="268"/>
      <c r="L93" s="274"/>
    </row>
    <row r="94" spans="1:12" s="275" customFormat="1" ht="24">
      <c r="A94" s="268"/>
      <c r="B94" s="268"/>
      <c r="C94" s="234"/>
      <c r="D94" s="268" t="s">
        <v>1597</v>
      </c>
      <c r="E94" s="268"/>
      <c r="F94" s="268"/>
      <c r="G94" s="268"/>
      <c r="H94" s="276"/>
      <c r="I94" s="276"/>
      <c r="J94" s="268"/>
      <c r="K94" s="268"/>
      <c r="L94" s="274"/>
    </row>
    <row r="95" spans="1:12" s="275" customFormat="1" ht="24">
      <c r="A95" s="268"/>
      <c r="B95" s="268"/>
      <c r="C95" s="234"/>
      <c r="D95" s="268" t="s">
        <v>2354</v>
      </c>
      <c r="E95" s="363" t="s">
        <v>339</v>
      </c>
      <c r="F95" s="274" t="s">
        <v>361</v>
      </c>
      <c r="G95" s="817"/>
      <c r="H95" s="818"/>
      <c r="I95" s="818"/>
      <c r="J95" s="817"/>
      <c r="K95" s="363" t="s">
        <v>1058</v>
      </c>
      <c r="L95" s="274" t="s">
        <v>335</v>
      </c>
    </row>
    <row r="96" spans="1:12" s="275" customFormat="1" ht="24">
      <c r="A96" s="268"/>
      <c r="B96" s="268"/>
      <c r="C96" s="234"/>
      <c r="D96" s="268" t="s">
        <v>2355</v>
      </c>
      <c r="E96" s="233" t="s">
        <v>2356</v>
      </c>
      <c r="F96" s="268" t="s">
        <v>347</v>
      </c>
      <c r="G96" s="268"/>
      <c r="H96" s="338"/>
      <c r="I96" s="338"/>
      <c r="J96" s="234"/>
      <c r="K96" s="363" t="s">
        <v>2357</v>
      </c>
      <c r="L96" s="274" t="s">
        <v>365</v>
      </c>
    </row>
    <row r="97" spans="1:12" s="275" customFormat="1" ht="24">
      <c r="A97" s="233"/>
      <c r="B97" s="233"/>
      <c r="C97" s="234"/>
      <c r="D97" s="268" t="s">
        <v>2358</v>
      </c>
      <c r="E97" s="233" t="s">
        <v>2359</v>
      </c>
      <c r="F97" s="268"/>
      <c r="G97" s="268"/>
      <c r="H97" s="338"/>
      <c r="I97" s="338"/>
      <c r="J97" s="234"/>
      <c r="K97" s="234"/>
      <c r="L97" s="234" t="s">
        <v>2360</v>
      </c>
    </row>
    <row r="98" spans="1:12" s="275" customFormat="1" ht="24">
      <c r="A98" s="268"/>
      <c r="B98" s="268"/>
      <c r="C98" s="234"/>
      <c r="D98" s="268" t="s">
        <v>2361</v>
      </c>
      <c r="E98" s="490"/>
      <c r="F98" s="268"/>
      <c r="G98" s="268"/>
      <c r="H98" s="338"/>
      <c r="I98" s="338"/>
      <c r="J98" s="234"/>
      <c r="K98" s="234"/>
      <c r="L98" s="234"/>
    </row>
    <row r="99" spans="1:12" s="275" customFormat="1" ht="24">
      <c r="A99" s="268"/>
      <c r="B99" s="268"/>
      <c r="C99" s="234"/>
      <c r="D99" s="268" t="s">
        <v>1598</v>
      </c>
      <c r="E99" s="363" t="s">
        <v>339</v>
      </c>
      <c r="F99" s="274" t="s">
        <v>361</v>
      </c>
      <c r="G99" s="817"/>
      <c r="H99" s="818"/>
      <c r="I99" s="818"/>
      <c r="J99" s="817"/>
      <c r="K99" s="363" t="s">
        <v>1058</v>
      </c>
      <c r="L99" s="274" t="s">
        <v>335</v>
      </c>
    </row>
    <row r="100" spans="1:12" s="275" customFormat="1" ht="24">
      <c r="A100" s="268"/>
      <c r="B100" s="268"/>
      <c r="C100" s="234"/>
      <c r="D100" s="274" t="s">
        <v>1599</v>
      </c>
      <c r="E100" s="233" t="s">
        <v>2356</v>
      </c>
      <c r="F100" s="268" t="s">
        <v>347</v>
      </c>
      <c r="G100" s="268"/>
      <c r="H100" s="338"/>
      <c r="I100" s="338"/>
      <c r="J100" s="234"/>
      <c r="K100" s="363" t="s">
        <v>2357</v>
      </c>
      <c r="L100" s="274" t="s">
        <v>365</v>
      </c>
    </row>
    <row r="101" spans="1:12" s="275" customFormat="1" ht="24">
      <c r="A101" s="268"/>
      <c r="B101" s="268"/>
      <c r="C101" s="234"/>
      <c r="D101" s="268" t="s">
        <v>1600</v>
      </c>
      <c r="E101" s="233" t="s">
        <v>2359</v>
      </c>
      <c r="F101" s="268"/>
      <c r="G101" s="268"/>
      <c r="H101" s="338"/>
      <c r="I101" s="338"/>
      <c r="J101" s="234"/>
      <c r="K101" s="234"/>
      <c r="L101" s="234"/>
    </row>
    <row r="102" spans="1:12" s="275" customFormat="1" ht="24">
      <c r="A102" s="268"/>
      <c r="B102" s="268"/>
      <c r="C102" s="234"/>
      <c r="D102" s="268" t="s">
        <v>1601</v>
      </c>
      <c r="E102" s="268"/>
      <c r="F102" s="268"/>
      <c r="G102" s="277"/>
      <c r="H102" s="338"/>
      <c r="I102" s="338"/>
      <c r="J102" s="234"/>
      <c r="K102" s="234"/>
      <c r="L102" s="234"/>
    </row>
    <row r="103" spans="1:12" s="275" customFormat="1" ht="24">
      <c r="A103" s="268"/>
      <c r="B103" s="268"/>
      <c r="C103" s="234"/>
      <c r="D103" s="268" t="s">
        <v>1602</v>
      </c>
      <c r="E103" s="233" t="s">
        <v>334</v>
      </c>
      <c r="F103" s="363"/>
      <c r="G103" s="277"/>
      <c r="H103" s="338"/>
      <c r="I103" s="338"/>
      <c r="J103" s="234"/>
      <c r="K103" s="817"/>
      <c r="L103" s="274" t="s">
        <v>335</v>
      </c>
    </row>
    <row r="104" spans="1:12" s="275" customFormat="1" ht="24">
      <c r="A104" s="268"/>
      <c r="B104" s="268"/>
      <c r="C104" s="234"/>
      <c r="D104" s="268" t="s">
        <v>392</v>
      </c>
      <c r="E104" s="233" t="s">
        <v>393</v>
      </c>
      <c r="F104" s="234"/>
      <c r="G104" s="234"/>
      <c r="H104" s="338"/>
      <c r="I104" s="338"/>
      <c r="J104" s="234"/>
      <c r="K104" s="234"/>
      <c r="L104" s="274" t="s">
        <v>365</v>
      </c>
    </row>
    <row r="105" spans="1:12" s="275" customFormat="1" ht="24">
      <c r="A105" s="268"/>
      <c r="B105" s="268"/>
      <c r="C105" s="234"/>
      <c r="D105" s="268" t="s">
        <v>394</v>
      </c>
      <c r="E105" s="363" t="s">
        <v>444</v>
      </c>
      <c r="F105" s="363" t="s">
        <v>474</v>
      </c>
      <c r="G105" s="817"/>
      <c r="H105" s="818"/>
      <c r="I105" s="818"/>
      <c r="J105" s="817"/>
      <c r="K105" s="817"/>
      <c r="L105" s="268" t="s">
        <v>2362</v>
      </c>
    </row>
    <row r="106" spans="1:12" s="275" customFormat="1" ht="24">
      <c r="A106" s="268"/>
      <c r="B106" s="268"/>
      <c r="C106" s="234"/>
      <c r="D106" s="268" t="s">
        <v>395</v>
      </c>
      <c r="E106" s="233" t="s">
        <v>2363</v>
      </c>
      <c r="F106" s="234"/>
      <c r="G106" s="234"/>
      <c r="H106" s="338"/>
      <c r="I106" s="338"/>
      <c r="J106" s="234"/>
      <c r="K106" s="234"/>
      <c r="L106" s="234"/>
    </row>
    <row r="107" spans="1:12" ht="24">
      <c r="A107" s="251"/>
      <c r="B107" s="251"/>
      <c r="C107" s="272"/>
      <c r="D107" s="275" t="s">
        <v>2364</v>
      </c>
      <c r="E107" s="233"/>
      <c r="F107" s="234"/>
      <c r="G107" s="234"/>
      <c r="H107" s="338"/>
      <c r="I107" s="338"/>
      <c r="J107" s="234"/>
      <c r="K107" s="234"/>
      <c r="L107" s="234"/>
    </row>
    <row r="108" spans="1:12" ht="24">
      <c r="A108" s="251"/>
      <c r="B108" s="251"/>
      <c r="C108" s="272"/>
      <c r="D108" s="275" t="s">
        <v>2365</v>
      </c>
      <c r="E108" s="233"/>
      <c r="F108" s="234"/>
      <c r="G108" s="234"/>
      <c r="H108" s="338"/>
      <c r="I108" s="338"/>
      <c r="J108" s="234"/>
      <c r="K108" s="234"/>
      <c r="L108" s="234"/>
    </row>
    <row r="109" spans="1:12" ht="24">
      <c r="A109" s="251"/>
      <c r="B109" s="251"/>
      <c r="C109" s="272"/>
      <c r="D109" s="336" t="s">
        <v>1369</v>
      </c>
      <c r="E109" s="234"/>
      <c r="F109" s="234"/>
      <c r="G109" s="234"/>
      <c r="H109" s="338"/>
      <c r="I109" s="338"/>
      <c r="J109" s="234"/>
      <c r="K109" s="234"/>
      <c r="L109" s="234"/>
    </row>
    <row r="110" spans="1:12" ht="24">
      <c r="A110" s="251"/>
      <c r="B110" s="251"/>
      <c r="C110" s="272"/>
      <c r="D110" s="336" t="s">
        <v>1336</v>
      </c>
      <c r="E110" s="234"/>
      <c r="F110" s="234"/>
      <c r="G110" s="234"/>
      <c r="H110" s="338"/>
      <c r="I110" s="338"/>
      <c r="J110" s="234"/>
      <c r="K110" s="234"/>
      <c r="L110" s="234"/>
    </row>
    <row r="111" spans="1:12" ht="24">
      <c r="A111" s="251"/>
      <c r="B111" s="251"/>
      <c r="C111" s="272"/>
      <c r="D111" s="268" t="s">
        <v>698</v>
      </c>
      <c r="E111" s="234"/>
      <c r="F111" s="268" t="s">
        <v>122</v>
      </c>
      <c r="G111" s="232"/>
      <c r="H111" s="339"/>
      <c r="I111" s="339"/>
      <c r="J111" s="232"/>
      <c r="K111" s="262" t="s">
        <v>1585</v>
      </c>
      <c r="L111" s="274" t="s">
        <v>335</v>
      </c>
    </row>
    <row r="112" spans="1:12" ht="24">
      <c r="A112" s="251"/>
      <c r="B112" s="251"/>
      <c r="C112" s="272"/>
      <c r="D112" s="268" t="s">
        <v>404</v>
      </c>
      <c r="E112" s="234"/>
      <c r="F112" s="268" t="s">
        <v>405</v>
      </c>
      <c r="G112" s="232"/>
      <c r="H112" s="339"/>
      <c r="I112" s="339"/>
      <c r="J112" s="232"/>
      <c r="K112" s="262"/>
      <c r="L112" s="274" t="s">
        <v>365</v>
      </c>
    </row>
    <row r="113" spans="1:12" ht="24">
      <c r="A113" s="251"/>
      <c r="B113" s="251"/>
      <c r="C113" s="272"/>
      <c r="D113" s="268" t="s">
        <v>1370</v>
      </c>
      <c r="E113" s="234"/>
      <c r="F113" s="234"/>
      <c r="G113" s="232"/>
      <c r="H113" s="339"/>
      <c r="I113" s="339"/>
      <c r="J113" s="232"/>
      <c r="K113" s="234"/>
      <c r="L113" s="234" t="s">
        <v>406</v>
      </c>
    </row>
    <row r="114" spans="1:12" ht="24">
      <c r="A114" s="251"/>
      <c r="B114" s="251"/>
      <c r="C114" s="272"/>
      <c r="D114" s="268" t="s">
        <v>1371</v>
      </c>
      <c r="E114" s="817"/>
      <c r="F114" s="817"/>
      <c r="G114" s="817"/>
      <c r="H114" s="818"/>
      <c r="I114" s="818"/>
      <c r="J114" s="817"/>
      <c r="K114" s="817"/>
      <c r="L114" s="234"/>
    </row>
    <row r="115" spans="1:12" ht="24">
      <c r="A115" s="251"/>
      <c r="B115" s="251"/>
      <c r="C115" s="272"/>
      <c r="D115" s="274" t="s">
        <v>699</v>
      </c>
      <c r="E115" s="363" t="s">
        <v>2366</v>
      </c>
      <c r="F115" s="268" t="s">
        <v>122</v>
      </c>
      <c r="G115" s="817"/>
      <c r="H115" s="818"/>
      <c r="I115" s="818"/>
      <c r="J115" s="817"/>
      <c r="K115" s="262" t="s">
        <v>1585</v>
      </c>
      <c r="L115" s="274" t="s">
        <v>335</v>
      </c>
    </row>
    <row r="116" spans="1:12" ht="24">
      <c r="A116" s="251"/>
      <c r="B116" s="251"/>
      <c r="C116" s="272"/>
      <c r="D116" s="274" t="s">
        <v>700</v>
      </c>
      <c r="E116" s="490"/>
      <c r="F116" s="234"/>
      <c r="G116" s="232"/>
      <c r="H116" s="339"/>
      <c r="I116" s="339"/>
      <c r="J116" s="232"/>
      <c r="K116" s="234"/>
      <c r="L116" s="274" t="s">
        <v>365</v>
      </c>
    </row>
    <row r="117" spans="1:12" ht="24">
      <c r="A117" s="251"/>
      <c r="B117" s="251"/>
      <c r="C117" s="272"/>
      <c r="D117" s="274"/>
      <c r="E117" s="490"/>
      <c r="F117" s="234"/>
      <c r="G117" s="232"/>
      <c r="H117" s="339"/>
      <c r="I117" s="339"/>
      <c r="J117" s="232"/>
      <c r="K117" s="234"/>
      <c r="L117" s="234" t="s">
        <v>406</v>
      </c>
    </row>
    <row r="118" spans="1:12" ht="24">
      <c r="A118" s="251"/>
      <c r="B118" s="251"/>
      <c r="C118" s="272"/>
      <c r="D118" s="274" t="s">
        <v>1603</v>
      </c>
      <c r="E118" s="363" t="s">
        <v>2366</v>
      </c>
      <c r="F118" s="268" t="s">
        <v>122</v>
      </c>
      <c r="G118" s="817"/>
      <c r="H118" s="818"/>
      <c r="I118" s="818"/>
      <c r="J118" s="817"/>
      <c r="K118" s="262" t="s">
        <v>1585</v>
      </c>
      <c r="L118" s="274" t="s">
        <v>335</v>
      </c>
    </row>
    <row r="119" spans="1:12" ht="24">
      <c r="A119" s="251"/>
      <c r="B119" s="251"/>
      <c r="C119" s="272"/>
      <c r="D119" s="274" t="s">
        <v>1604</v>
      </c>
      <c r="E119" s="233" t="s">
        <v>2367</v>
      </c>
      <c r="F119" s="234"/>
      <c r="G119" s="232"/>
      <c r="H119" s="339"/>
      <c r="I119" s="339"/>
      <c r="J119" s="232"/>
      <c r="K119" s="234"/>
      <c r="L119" s="274" t="s">
        <v>365</v>
      </c>
    </row>
    <row r="120" spans="1:12" s="275" customFormat="1" ht="24">
      <c r="A120" s="268"/>
      <c r="B120" s="268"/>
      <c r="C120" s="234"/>
      <c r="D120" s="274"/>
      <c r="E120" s="490"/>
      <c r="F120" s="234"/>
      <c r="G120" s="232"/>
      <c r="H120" s="339"/>
      <c r="I120" s="339"/>
      <c r="J120" s="232"/>
      <c r="K120" s="234"/>
      <c r="L120" s="234" t="s">
        <v>406</v>
      </c>
    </row>
    <row r="121" spans="1:12" s="275" customFormat="1" ht="24">
      <c r="A121" s="268"/>
      <c r="B121" s="268"/>
      <c r="C121" s="273"/>
      <c r="D121" s="251" t="s">
        <v>1605</v>
      </c>
      <c r="E121" s="363" t="s">
        <v>339</v>
      </c>
      <c r="F121" s="268" t="s">
        <v>122</v>
      </c>
      <c r="G121" s="817"/>
      <c r="H121" s="818"/>
      <c r="I121" s="818"/>
      <c r="J121" s="817"/>
      <c r="K121" s="262" t="s">
        <v>2368</v>
      </c>
      <c r="L121" s="274" t="s">
        <v>335</v>
      </c>
    </row>
    <row r="122" spans="1:12" s="275" customFormat="1" ht="24">
      <c r="A122" s="268"/>
      <c r="B122" s="268"/>
      <c r="C122" s="273"/>
      <c r="D122" s="251" t="s">
        <v>1606</v>
      </c>
      <c r="E122" s="490"/>
      <c r="F122" s="362"/>
      <c r="G122" s="232"/>
      <c r="H122" s="339"/>
      <c r="I122" s="339"/>
      <c r="J122" s="232"/>
      <c r="K122" s="234" t="s">
        <v>2369</v>
      </c>
      <c r="L122" s="274" t="s">
        <v>365</v>
      </c>
    </row>
    <row r="123" spans="1:12" s="275" customFormat="1" ht="24">
      <c r="A123" s="268"/>
      <c r="B123" s="268"/>
      <c r="C123" s="234"/>
      <c r="D123" s="251"/>
      <c r="E123" s="490"/>
      <c r="F123" s="362"/>
      <c r="G123" s="232"/>
      <c r="H123" s="339"/>
      <c r="I123" s="339"/>
      <c r="J123" s="232"/>
      <c r="K123" s="234"/>
      <c r="L123" s="234" t="s">
        <v>406</v>
      </c>
    </row>
    <row r="124" spans="1:12" s="275" customFormat="1" ht="24">
      <c r="A124" s="268"/>
      <c r="B124" s="268"/>
      <c r="C124" s="234"/>
      <c r="D124" s="251" t="s">
        <v>701</v>
      </c>
      <c r="E124" s="363" t="s">
        <v>1607</v>
      </c>
      <c r="F124" s="268" t="s">
        <v>122</v>
      </c>
      <c r="G124" s="232"/>
      <c r="H124" s="339"/>
      <c r="I124" s="339"/>
      <c r="J124" s="232"/>
      <c r="K124" s="262" t="s">
        <v>2368</v>
      </c>
      <c r="L124" s="274" t="s">
        <v>335</v>
      </c>
    </row>
    <row r="125" spans="1:12" s="275" customFormat="1" ht="24">
      <c r="A125" s="268"/>
      <c r="B125" s="268"/>
      <c r="C125" s="234"/>
      <c r="D125" s="251" t="s">
        <v>741</v>
      </c>
      <c r="E125" s="363" t="s">
        <v>1608</v>
      </c>
      <c r="F125" s="234"/>
      <c r="G125" s="232"/>
      <c r="H125" s="339"/>
      <c r="I125" s="339"/>
      <c r="J125" s="232"/>
      <c r="K125" s="234" t="s">
        <v>2369</v>
      </c>
      <c r="L125" s="274" t="s">
        <v>365</v>
      </c>
    </row>
    <row r="126" spans="1:12" s="275" customFormat="1" ht="24">
      <c r="A126" s="268"/>
      <c r="B126" s="268"/>
      <c r="C126" s="234"/>
      <c r="D126" s="251"/>
      <c r="E126" s="234"/>
      <c r="F126" s="234"/>
      <c r="G126" s="232"/>
      <c r="H126" s="339"/>
      <c r="I126" s="339"/>
      <c r="J126" s="232"/>
      <c r="K126" s="234"/>
      <c r="L126" s="234" t="s">
        <v>406</v>
      </c>
    </row>
    <row r="127" spans="1:12" s="275" customFormat="1" ht="24">
      <c r="A127" s="268"/>
      <c r="B127" s="268"/>
      <c r="C127" s="234"/>
      <c r="D127" s="340" t="s">
        <v>1372</v>
      </c>
      <c r="E127" s="234"/>
      <c r="F127" s="268" t="s">
        <v>122</v>
      </c>
      <c r="G127" s="234"/>
      <c r="H127" s="338"/>
      <c r="I127" s="338"/>
      <c r="J127" s="234"/>
      <c r="K127" s="234"/>
      <c r="L127" s="274" t="s">
        <v>335</v>
      </c>
    </row>
    <row r="128" spans="1:12" s="275" customFormat="1" ht="24">
      <c r="A128" s="268"/>
      <c r="B128" s="268"/>
      <c r="C128" s="234"/>
      <c r="D128" s="278" t="s">
        <v>695</v>
      </c>
      <c r="E128" s="234"/>
      <c r="F128" s="268" t="s">
        <v>405</v>
      </c>
      <c r="G128" s="234"/>
      <c r="H128" s="338"/>
      <c r="I128" s="338"/>
      <c r="J128" s="234"/>
      <c r="K128" s="262" t="s">
        <v>1585</v>
      </c>
      <c r="L128" s="274" t="s">
        <v>365</v>
      </c>
    </row>
    <row r="129" spans="1:12" s="275" customFormat="1" ht="24">
      <c r="A129" s="268"/>
      <c r="B129" s="268"/>
      <c r="C129" s="234"/>
      <c r="D129" s="268" t="s">
        <v>396</v>
      </c>
      <c r="E129" s="234"/>
      <c r="F129" s="234"/>
      <c r="G129" s="234"/>
      <c r="H129" s="338"/>
      <c r="I129" s="338"/>
      <c r="J129" s="234"/>
      <c r="K129" s="234"/>
      <c r="L129" s="234" t="s">
        <v>1373</v>
      </c>
    </row>
    <row r="130" spans="1:12" s="275" customFormat="1" ht="24">
      <c r="A130" s="268"/>
      <c r="B130" s="268"/>
      <c r="C130" s="234"/>
      <c r="D130" s="268" t="s">
        <v>397</v>
      </c>
      <c r="E130" s="234"/>
      <c r="F130" s="234"/>
      <c r="G130" s="234"/>
      <c r="H130" s="338"/>
      <c r="I130" s="338"/>
      <c r="J130" s="234"/>
      <c r="K130" s="234"/>
      <c r="L130" s="234" t="s">
        <v>1374</v>
      </c>
    </row>
    <row r="131" spans="1:12" s="275" customFormat="1" ht="24">
      <c r="A131" s="268"/>
      <c r="B131" s="268"/>
      <c r="C131" s="234"/>
      <c r="D131" s="268" t="s">
        <v>398</v>
      </c>
      <c r="E131" s="234"/>
      <c r="F131" s="234"/>
      <c r="G131" s="234"/>
      <c r="H131" s="338"/>
      <c r="I131" s="338"/>
      <c r="J131" s="234"/>
      <c r="K131" s="234"/>
      <c r="L131" s="234"/>
    </row>
    <row r="132" spans="1:12" s="275" customFormat="1" ht="24">
      <c r="A132" s="268"/>
      <c r="B132" s="268"/>
      <c r="C132" s="263"/>
      <c r="D132" s="268" t="s">
        <v>399</v>
      </c>
      <c r="E132" s="234"/>
      <c r="F132" s="234"/>
      <c r="G132" s="234"/>
      <c r="H132" s="338"/>
      <c r="I132" s="338"/>
      <c r="J132" s="234"/>
      <c r="K132" s="234"/>
      <c r="L132" s="234"/>
    </row>
    <row r="133" spans="1:12" s="275" customFormat="1" ht="24">
      <c r="A133" s="268"/>
      <c r="B133" s="268"/>
      <c r="C133" s="263"/>
      <c r="D133" s="268" t="s">
        <v>696</v>
      </c>
      <c r="E133" s="363" t="s">
        <v>2370</v>
      </c>
      <c r="F133" s="268" t="s">
        <v>122</v>
      </c>
      <c r="G133" s="817"/>
      <c r="H133" s="818"/>
      <c r="I133" s="818"/>
      <c r="J133" s="817"/>
      <c r="K133" s="363" t="s">
        <v>2371</v>
      </c>
      <c r="L133" s="234" t="s">
        <v>1373</v>
      </c>
    </row>
    <row r="134" spans="1:12" s="275" customFormat="1" ht="24">
      <c r="A134" s="268"/>
      <c r="B134" s="268"/>
      <c r="C134" s="263"/>
      <c r="D134" s="268" t="s">
        <v>697</v>
      </c>
      <c r="E134" s="233" t="s">
        <v>2372</v>
      </c>
      <c r="F134" s="234"/>
      <c r="G134" s="234"/>
      <c r="H134" s="338"/>
      <c r="I134" s="338"/>
      <c r="J134" s="234"/>
      <c r="K134" s="234"/>
      <c r="L134" s="234"/>
    </row>
    <row r="135" spans="1:12" s="275" customFormat="1" ht="24">
      <c r="A135" s="268"/>
      <c r="B135" s="268"/>
      <c r="C135" s="263"/>
      <c r="D135" s="268" t="s">
        <v>400</v>
      </c>
      <c r="E135" s="234"/>
      <c r="F135" s="234"/>
      <c r="G135" s="234"/>
      <c r="H135" s="338"/>
      <c r="I135" s="338"/>
      <c r="J135" s="234"/>
      <c r="K135" s="234"/>
      <c r="L135" s="234"/>
    </row>
    <row r="136" spans="1:12" s="275" customFormat="1" ht="24">
      <c r="A136" s="268"/>
      <c r="B136" s="268"/>
      <c r="C136" s="272"/>
      <c r="D136" s="268" t="s">
        <v>401</v>
      </c>
      <c r="E136" s="363" t="s">
        <v>2370</v>
      </c>
      <c r="F136" s="268" t="s">
        <v>122</v>
      </c>
      <c r="G136" s="817"/>
      <c r="H136" s="818"/>
      <c r="I136" s="818"/>
      <c r="J136" s="817"/>
      <c r="K136" s="363" t="s">
        <v>2371</v>
      </c>
      <c r="L136" s="234" t="s">
        <v>1373</v>
      </c>
    </row>
    <row r="137" spans="1:12" s="275" customFormat="1" ht="24">
      <c r="A137" s="268"/>
      <c r="B137" s="268"/>
      <c r="C137" s="272"/>
      <c r="D137" s="268" t="s">
        <v>402</v>
      </c>
      <c r="E137" s="233" t="s">
        <v>2372</v>
      </c>
      <c r="F137" s="234"/>
      <c r="G137" s="234"/>
      <c r="H137" s="338"/>
      <c r="I137" s="338"/>
      <c r="J137" s="234"/>
      <c r="K137" s="234"/>
      <c r="L137" s="234"/>
    </row>
    <row r="138" spans="1:12" s="275" customFormat="1" ht="24">
      <c r="A138" s="268"/>
      <c r="B138" s="268"/>
      <c r="C138" s="274"/>
      <c r="D138" s="268" t="s">
        <v>403</v>
      </c>
      <c r="E138" s="234"/>
      <c r="F138" s="234"/>
      <c r="G138" s="234"/>
      <c r="H138" s="338"/>
      <c r="I138" s="338"/>
      <c r="J138" s="234"/>
      <c r="K138" s="234"/>
      <c r="L138" s="234"/>
    </row>
    <row r="139" spans="1:12" s="275" customFormat="1">
      <c r="A139" s="268"/>
      <c r="B139" s="268"/>
      <c r="C139" s="274"/>
      <c r="D139" s="264" t="s">
        <v>407</v>
      </c>
      <c r="E139" s="274"/>
      <c r="F139" s="274"/>
      <c r="G139" s="274"/>
      <c r="H139" s="280"/>
      <c r="I139" s="280"/>
      <c r="J139" s="274"/>
      <c r="K139" s="274"/>
      <c r="L139" s="274"/>
    </row>
    <row r="140" spans="1:12" s="275" customFormat="1">
      <c r="A140" s="268"/>
      <c r="B140" s="268"/>
      <c r="C140" s="274"/>
      <c r="D140" s="340" t="s">
        <v>1375</v>
      </c>
      <c r="E140" s="274"/>
      <c r="F140" s="274"/>
      <c r="G140" s="274"/>
      <c r="H140" s="280"/>
      <c r="I140" s="280"/>
      <c r="J140" s="274"/>
      <c r="K140" s="274"/>
      <c r="L140" s="274"/>
    </row>
    <row r="141" spans="1:12" s="275" customFormat="1">
      <c r="A141" s="268"/>
      <c r="B141" s="268"/>
      <c r="C141" s="274"/>
      <c r="D141" s="279" t="s">
        <v>742</v>
      </c>
      <c r="E141" s="274"/>
      <c r="F141" s="274"/>
      <c r="G141" s="274"/>
      <c r="H141" s="280"/>
      <c r="I141" s="280"/>
      <c r="J141" s="274"/>
      <c r="K141" s="274"/>
      <c r="L141" s="274"/>
    </row>
    <row r="142" spans="1:12" s="275" customFormat="1">
      <c r="A142" s="268"/>
      <c r="B142" s="268"/>
      <c r="C142" s="274"/>
      <c r="D142" s="279" t="s">
        <v>413</v>
      </c>
      <c r="E142" s="274"/>
      <c r="F142" s="274"/>
      <c r="G142" s="274"/>
      <c r="H142" s="280"/>
      <c r="I142" s="280"/>
      <c r="J142" s="274"/>
      <c r="K142" s="274"/>
      <c r="L142" s="274"/>
    </row>
    <row r="143" spans="1:12" s="275" customFormat="1">
      <c r="A143" s="268"/>
      <c r="B143" s="268"/>
      <c r="C143" s="274"/>
      <c r="D143" s="268" t="s">
        <v>1376</v>
      </c>
      <c r="E143" s="268" t="s">
        <v>408</v>
      </c>
      <c r="F143" s="274" t="s">
        <v>361</v>
      </c>
      <c r="G143" s="268" t="s">
        <v>409</v>
      </c>
      <c r="H143" s="280">
        <v>2000</v>
      </c>
      <c r="I143" s="885">
        <v>500</v>
      </c>
      <c r="J143" s="274" t="s">
        <v>324</v>
      </c>
      <c r="K143" s="337" t="s">
        <v>1609</v>
      </c>
      <c r="L143" s="274" t="s">
        <v>335</v>
      </c>
    </row>
    <row r="144" spans="1:12" s="275" customFormat="1">
      <c r="A144" s="268"/>
      <c r="B144" s="268"/>
      <c r="C144" s="274"/>
      <c r="D144" s="268" t="s">
        <v>417</v>
      </c>
      <c r="E144" s="268" t="s">
        <v>411</v>
      </c>
      <c r="F144" s="274"/>
      <c r="G144" s="274" t="s">
        <v>1377</v>
      </c>
      <c r="H144" s="280"/>
      <c r="I144" s="280"/>
      <c r="J144" s="274"/>
      <c r="K144" s="337" t="s">
        <v>1660</v>
      </c>
      <c r="L144" s="274" t="s">
        <v>365</v>
      </c>
    </row>
    <row r="145" spans="1:12" s="275" customFormat="1">
      <c r="A145" s="268"/>
      <c r="B145" s="268"/>
      <c r="C145" s="274"/>
      <c r="D145" s="278" t="s">
        <v>1378</v>
      </c>
      <c r="E145" s="268" t="s">
        <v>412</v>
      </c>
      <c r="F145" s="274"/>
      <c r="G145" s="274" t="s">
        <v>1379</v>
      </c>
      <c r="H145" s="280"/>
      <c r="I145" s="280"/>
      <c r="J145" s="274"/>
      <c r="K145" s="274"/>
      <c r="L145" s="274"/>
    </row>
    <row r="146" spans="1:12" s="275" customFormat="1">
      <c r="A146" s="268"/>
      <c r="B146" s="268"/>
      <c r="C146" s="274"/>
      <c r="D146" s="268" t="s">
        <v>1380</v>
      </c>
      <c r="E146" s="274" t="s">
        <v>1381</v>
      </c>
      <c r="F146" s="274"/>
      <c r="G146" s="274" t="s">
        <v>414</v>
      </c>
      <c r="H146" s="280"/>
      <c r="I146" s="280"/>
      <c r="J146" s="274"/>
      <c r="K146" s="274"/>
      <c r="L146" s="274"/>
    </row>
    <row r="147" spans="1:12" s="275" customFormat="1">
      <c r="A147" s="268"/>
      <c r="B147" s="268"/>
      <c r="C147" s="274"/>
      <c r="D147" s="268" t="s">
        <v>1382</v>
      </c>
      <c r="E147" s="274"/>
      <c r="F147" s="274"/>
      <c r="G147" s="274" t="s">
        <v>415</v>
      </c>
      <c r="H147" s="280"/>
      <c r="I147" s="280"/>
      <c r="J147" s="274"/>
      <c r="K147" s="274"/>
      <c r="L147" s="274"/>
    </row>
    <row r="148" spans="1:12" s="275" customFormat="1">
      <c r="A148" s="268"/>
      <c r="B148" s="268"/>
      <c r="C148" s="274"/>
      <c r="D148" s="278" t="s">
        <v>1383</v>
      </c>
      <c r="E148" s="274"/>
      <c r="F148" s="274"/>
      <c r="G148" s="274" t="s">
        <v>416</v>
      </c>
      <c r="H148" s="280"/>
      <c r="I148" s="280"/>
      <c r="J148" s="274"/>
      <c r="K148" s="274"/>
      <c r="L148" s="274"/>
    </row>
    <row r="149" spans="1:12" s="275" customFormat="1">
      <c r="A149" s="268"/>
      <c r="B149" s="268"/>
      <c r="C149" s="274"/>
      <c r="D149" s="278" t="s">
        <v>1610</v>
      </c>
      <c r="E149" s="274" t="s">
        <v>1611</v>
      </c>
      <c r="F149" s="274"/>
      <c r="G149" s="274"/>
      <c r="H149" s="280"/>
      <c r="I149" s="280"/>
      <c r="J149" s="274"/>
      <c r="K149" s="274" t="s">
        <v>1612</v>
      </c>
      <c r="L149" s="274"/>
    </row>
    <row r="150" spans="1:12" s="275" customFormat="1">
      <c r="A150" s="268"/>
      <c r="B150" s="268"/>
      <c r="C150" s="274"/>
      <c r="D150" s="278" t="s">
        <v>1613</v>
      </c>
      <c r="E150" s="274" t="s">
        <v>1614</v>
      </c>
      <c r="F150" s="274"/>
      <c r="G150" s="274"/>
      <c r="H150" s="280"/>
      <c r="I150" s="280"/>
      <c r="J150" s="274"/>
      <c r="K150" s="274" t="s">
        <v>1615</v>
      </c>
      <c r="L150" s="274"/>
    </row>
    <row r="151" spans="1:12" s="275" customFormat="1">
      <c r="A151" s="268"/>
      <c r="B151" s="268"/>
      <c r="C151" s="274"/>
      <c r="D151" s="278" t="s">
        <v>1616</v>
      </c>
      <c r="E151" s="274"/>
      <c r="F151" s="274"/>
      <c r="G151" s="274"/>
      <c r="H151" s="280"/>
      <c r="I151" s="280"/>
      <c r="J151" s="274"/>
      <c r="K151" s="274"/>
      <c r="L151" s="274"/>
    </row>
    <row r="152" spans="1:12" ht="24">
      <c r="A152" s="231"/>
      <c r="B152" s="251"/>
      <c r="C152" s="263"/>
      <c r="D152" s="278" t="s">
        <v>1617</v>
      </c>
      <c r="E152" s="274" t="s">
        <v>1611</v>
      </c>
      <c r="F152" s="274" t="s">
        <v>361</v>
      </c>
      <c r="G152" s="817"/>
      <c r="H152" s="818"/>
      <c r="I152" s="818"/>
      <c r="J152" s="817"/>
      <c r="K152" s="274" t="s">
        <v>1609</v>
      </c>
      <c r="L152" s="274" t="s">
        <v>335</v>
      </c>
    </row>
    <row r="153" spans="1:12">
      <c r="A153" s="251"/>
      <c r="B153" s="251"/>
      <c r="C153" s="263"/>
      <c r="D153" s="278" t="s">
        <v>1618</v>
      </c>
      <c r="E153" s="274" t="s">
        <v>1614</v>
      </c>
      <c r="F153" s="274"/>
      <c r="G153" s="274"/>
      <c r="H153" s="280"/>
      <c r="I153" s="280"/>
      <c r="J153" s="274"/>
      <c r="K153" s="274" t="s">
        <v>2373</v>
      </c>
      <c r="L153" s="274" t="s">
        <v>365</v>
      </c>
    </row>
    <row r="154" spans="1:12" ht="24">
      <c r="A154" s="251"/>
      <c r="B154" s="251"/>
      <c r="C154" s="263"/>
      <c r="D154" s="364" t="s">
        <v>1619</v>
      </c>
      <c r="E154" s="274" t="s">
        <v>1611</v>
      </c>
      <c r="F154" s="274" t="s">
        <v>361</v>
      </c>
      <c r="G154" s="817"/>
      <c r="H154" s="818"/>
      <c r="I154" s="818"/>
      <c r="J154" s="817"/>
      <c r="K154" s="274" t="s">
        <v>1609</v>
      </c>
      <c r="L154" s="274" t="s">
        <v>335</v>
      </c>
    </row>
    <row r="155" spans="1:12">
      <c r="A155" s="251"/>
      <c r="B155" s="251"/>
      <c r="C155" s="261"/>
      <c r="D155" s="278" t="s">
        <v>1620</v>
      </c>
      <c r="E155" s="274" t="s">
        <v>1614</v>
      </c>
      <c r="F155" s="274"/>
      <c r="G155" s="274"/>
      <c r="H155" s="280"/>
      <c r="I155" s="280"/>
      <c r="J155" s="274"/>
      <c r="K155" s="274"/>
      <c r="L155" s="274" t="s">
        <v>365</v>
      </c>
    </row>
    <row r="156" spans="1:12" ht="24">
      <c r="A156" s="251"/>
      <c r="B156" s="251"/>
      <c r="C156" s="261"/>
      <c r="D156" s="278" t="s">
        <v>2374</v>
      </c>
      <c r="E156" s="817"/>
      <c r="F156" s="274"/>
      <c r="G156" s="274"/>
      <c r="H156" s="280"/>
      <c r="I156" s="280"/>
      <c r="J156" s="274"/>
      <c r="K156" s="274" t="s">
        <v>1609</v>
      </c>
      <c r="L156" s="274" t="s">
        <v>335</v>
      </c>
    </row>
    <row r="157" spans="1:12">
      <c r="A157" s="251"/>
      <c r="B157" s="251"/>
      <c r="C157" s="261"/>
      <c r="D157" s="278" t="s">
        <v>2375</v>
      </c>
      <c r="E157" s="490"/>
      <c r="F157" s="274"/>
      <c r="G157" s="274"/>
      <c r="H157" s="280"/>
      <c r="I157" s="280"/>
      <c r="J157" s="274"/>
      <c r="K157" s="274"/>
      <c r="L157" s="274" t="s">
        <v>365</v>
      </c>
    </row>
    <row r="158" spans="1:12">
      <c r="A158" s="251"/>
      <c r="B158" s="251"/>
      <c r="C158" s="267"/>
      <c r="D158" s="278"/>
      <c r="E158" s="490"/>
      <c r="F158" s="274"/>
      <c r="G158" s="274"/>
      <c r="H158" s="280"/>
      <c r="I158" s="280"/>
      <c r="J158" s="274"/>
      <c r="K158" s="274"/>
      <c r="L158" s="274"/>
    </row>
    <row r="159" spans="1:12" ht="24">
      <c r="A159" s="251"/>
      <c r="B159" s="251"/>
      <c r="C159" s="267"/>
      <c r="D159" s="268" t="s">
        <v>1384</v>
      </c>
      <c r="E159" s="363" t="s">
        <v>444</v>
      </c>
      <c r="F159" s="274" t="s">
        <v>361</v>
      </c>
      <c r="G159" s="817"/>
      <c r="H159" s="818"/>
      <c r="I159" s="818"/>
      <c r="J159" s="817"/>
      <c r="K159" s="262" t="s">
        <v>2376</v>
      </c>
      <c r="L159" s="274" t="s">
        <v>335</v>
      </c>
    </row>
    <row r="160" spans="1:12">
      <c r="A160" s="251"/>
      <c r="B160" s="251"/>
      <c r="C160" s="267"/>
      <c r="D160" s="268" t="s">
        <v>423</v>
      </c>
      <c r="E160" s="490"/>
      <c r="F160" s="274"/>
      <c r="G160" s="274"/>
      <c r="H160" s="280"/>
      <c r="I160" s="280"/>
      <c r="J160" s="274"/>
      <c r="K160" s="262" t="s">
        <v>2346</v>
      </c>
      <c r="L160" s="274" t="s">
        <v>365</v>
      </c>
    </row>
    <row r="161" spans="1:12">
      <c r="A161" s="251"/>
      <c r="B161" s="251"/>
      <c r="C161" s="267"/>
      <c r="D161" s="268"/>
      <c r="E161" s="274"/>
      <c r="F161" s="274"/>
      <c r="G161" s="274"/>
      <c r="H161" s="280"/>
      <c r="I161" s="280"/>
      <c r="J161" s="274"/>
      <c r="K161" s="262" t="s">
        <v>2377</v>
      </c>
      <c r="L161" s="274" t="s">
        <v>643</v>
      </c>
    </row>
    <row r="162" spans="1:12">
      <c r="A162" s="251"/>
      <c r="B162" s="251"/>
      <c r="C162" s="267"/>
      <c r="D162" s="819"/>
      <c r="E162" s="262"/>
      <c r="F162" s="262"/>
      <c r="G162" s="262"/>
      <c r="H162" s="332"/>
      <c r="I162" s="332"/>
      <c r="J162" s="262"/>
      <c r="K162" s="274" t="s">
        <v>2378</v>
      </c>
      <c r="L162" s="274" t="s">
        <v>2349</v>
      </c>
    </row>
    <row r="163" spans="1:12">
      <c r="A163" s="251"/>
      <c r="B163" s="251"/>
      <c r="C163" s="267"/>
      <c r="D163" s="341" t="s">
        <v>1385</v>
      </c>
      <c r="E163" s="262"/>
      <c r="F163" s="262"/>
      <c r="G163" s="262"/>
      <c r="H163" s="332"/>
      <c r="I163" s="332"/>
      <c r="J163" s="262"/>
      <c r="K163" s="262"/>
      <c r="L163" s="262"/>
    </row>
    <row r="164" spans="1:12">
      <c r="A164" s="251"/>
      <c r="B164" s="251"/>
      <c r="C164" s="267"/>
      <c r="D164" s="341" t="s">
        <v>733</v>
      </c>
      <c r="E164" s="262"/>
      <c r="F164" s="262"/>
      <c r="G164" s="262"/>
      <c r="H164" s="332"/>
      <c r="I164" s="332"/>
      <c r="J164" s="262"/>
      <c r="K164" s="262"/>
      <c r="L164" s="262"/>
    </row>
    <row r="165" spans="1:12" s="275" customFormat="1">
      <c r="A165" s="268"/>
      <c r="B165" s="268"/>
      <c r="C165" s="263"/>
      <c r="D165" s="265" t="s">
        <v>1621</v>
      </c>
      <c r="E165" s="262"/>
      <c r="F165" s="262"/>
      <c r="G165" s="262"/>
      <c r="H165" s="332"/>
      <c r="I165" s="332"/>
      <c r="J165" s="262"/>
      <c r="K165" s="262"/>
      <c r="L165" s="262"/>
    </row>
    <row r="166" spans="1:12" s="275" customFormat="1">
      <c r="A166" s="268"/>
      <c r="B166" s="268"/>
      <c r="C166" s="263"/>
      <c r="D166" s="266" t="s">
        <v>349</v>
      </c>
      <c r="E166" s="262" t="s">
        <v>345</v>
      </c>
      <c r="F166" s="262" t="s">
        <v>122</v>
      </c>
      <c r="G166" s="274" t="s">
        <v>418</v>
      </c>
      <c r="H166" s="332"/>
      <c r="I166" s="332"/>
      <c r="J166" s="262"/>
      <c r="K166" s="274" t="s">
        <v>1612</v>
      </c>
      <c r="L166" s="274" t="s">
        <v>335</v>
      </c>
    </row>
    <row r="167" spans="1:12" s="275" customFormat="1">
      <c r="A167" s="268"/>
      <c r="B167" s="268"/>
      <c r="C167" s="263"/>
      <c r="D167" s="251" t="s">
        <v>1386</v>
      </c>
      <c r="E167" s="262" t="s">
        <v>346</v>
      </c>
      <c r="F167" s="262" t="s">
        <v>347</v>
      </c>
      <c r="G167" s="274" t="s">
        <v>419</v>
      </c>
      <c r="H167" s="332"/>
      <c r="I167" s="332"/>
      <c r="J167" s="262"/>
      <c r="K167" s="262"/>
      <c r="L167" s="274" t="s">
        <v>365</v>
      </c>
    </row>
    <row r="168" spans="1:12" s="275" customFormat="1">
      <c r="A168" s="268"/>
      <c r="B168" s="268"/>
      <c r="C168" s="272"/>
      <c r="D168" s="266" t="s">
        <v>1387</v>
      </c>
      <c r="E168" s="262" t="s">
        <v>348</v>
      </c>
      <c r="F168" s="262"/>
      <c r="G168" s="274" t="s">
        <v>420</v>
      </c>
      <c r="H168" s="332"/>
      <c r="I168" s="332"/>
      <c r="J168" s="262"/>
      <c r="K168" s="262"/>
      <c r="L168" s="262"/>
    </row>
    <row r="169" spans="1:12" s="275" customFormat="1">
      <c r="A169" s="268"/>
      <c r="B169" s="268"/>
      <c r="C169" s="272"/>
      <c r="D169" s="251" t="s">
        <v>734</v>
      </c>
      <c r="E169" s="262" t="s">
        <v>350</v>
      </c>
      <c r="F169" s="262"/>
      <c r="G169" s="274" t="s">
        <v>421</v>
      </c>
      <c r="H169" s="332"/>
      <c r="I169" s="332"/>
      <c r="J169" s="262"/>
      <c r="K169" s="262"/>
      <c r="L169" s="262"/>
    </row>
    <row r="170" spans="1:12" s="275" customFormat="1">
      <c r="A170" s="268"/>
      <c r="B170" s="268"/>
      <c r="C170" s="261"/>
      <c r="D170" s="262" t="s">
        <v>735</v>
      </c>
      <c r="E170" s="268" t="s">
        <v>1622</v>
      </c>
      <c r="F170" s="262"/>
      <c r="G170" s="274" t="s">
        <v>422</v>
      </c>
      <c r="H170" s="332"/>
      <c r="I170" s="332"/>
      <c r="J170" s="262"/>
      <c r="K170" s="262"/>
      <c r="L170" s="262"/>
    </row>
    <row r="171" spans="1:12" s="275" customFormat="1">
      <c r="A171" s="268"/>
      <c r="B171" s="268"/>
      <c r="C171" s="261"/>
      <c r="D171" s="251" t="s">
        <v>1388</v>
      </c>
      <c r="E171" s="274" t="s">
        <v>1623</v>
      </c>
      <c r="F171" s="262"/>
      <c r="G171" s="274" t="s">
        <v>1336</v>
      </c>
      <c r="H171" s="332"/>
      <c r="I171" s="332"/>
      <c r="J171" s="262"/>
      <c r="K171" s="262"/>
      <c r="L171" s="262"/>
    </row>
    <row r="172" spans="1:12" s="275" customFormat="1">
      <c r="A172" s="268"/>
      <c r="B172" s="268"/>
      <c r="C172" s="261"/>
      <c r="D172" s="251" t="s">
        <v>1389</v>
      </c>
      <c r="E172" s="268" t="s">
        <v>1624</v>
      </c>
      <c r="F172" s="262"/>
      <c r="G172" s="262"/>
      <c r="H172" s="332"/>
      <c r="I172" s="332"/>
      <c r="J172" s="262"/>
      <c r="K172" s="262"/>
      <c r="L172" s="262"/>
    </row>
    <row r="173" spans="1:12" s="275" customFormat="1">
      <c r="A173" s="268"/>
      <c r="B173" s="268"/>
      <c r="C173" s="261"/>
      <c r="D173" s="251" t="s">
        <v>1390</v>
      </c>
      <c r="E173" s="262"/>
      <c r="F173" s="262"/>
      <c r="G173" s="262"/>
      <c r="H173" s="332"/>
      <c r="I173" s="332"/>
      <c r="J173" s="262"/>
      <c r="K173" s="262"/>
      <c r="L173" s="262"/>
    </row>
    <row r="174" spans="1:12" s="275" customFormat="1">
      <c r="A174" s="268"/>
      <c r="B174" s="268"/>
      <c r="C174" s="261"/>
      <c r="D174" s="268" t="s">
        <v>736</v>
      </c>
      <c r="E174" s="262"/>
      <c r="F174" s="262"/>
      <c r="G174" s="262"/>
      <c r="H174" s="332"/>
      <c r="I174" s="332"/>
      <c r="J174" s="262"/>
      <c r="K174" s="262" t="s">
        <v>1625</v>
      </c>
      <c r="L174" s="274" t="s">
        <v>335</v>
      </c>
    </row>
    <row r="175" spans="1:12" s="275" customFormat="1">
      <c r="A175" s="268"/>
      <c r="B175" s="268"/>
      <c r="C175" s="261"/>
      <c r="D175" s="268" t="s">
        <v>1626</v>
      </c>
      <c r="E175" s="262"/>
      <c r="F175" s="262"/>
      <c r="G175" s="262"/>
      <c r="H175" s="332"/>
      <c r="I175" s="332"/>
      <c r="J175" s="262"/>
      <c r="K175" s="262" t="s">
        <v>1627</v>
      </c>
      <c r="L175" s="274" t="s">
        <v>365</v>
      </c>
    </row>
    <row r="176" spans="1:12" s="275" customFormat="1">
      <c r="A176" s="268"/>
      <c r="B176" s="268"/>
      <c r="C176" s="261"/>
      <c r="D176" s="264" t="s">
        <v>1391</v>
      </c>
      <c r="E176" s="274"/>
      <c r="F176" s="274"/>
      <c r="G176" s="274"/>
      <c r="H176" s="280"/>
      <c r="I176" s="280"/>
      <c r="J176" s="274"/>
      <c r="K176" s="274"/>
      <c r="L176" s="274"/>
    </row>
    <row r="177" spans="1:12" s="275" customFormat="1">
      <c r="A177" s="268"/>
      <c r="B177" s="268"/>
      <c r="C177" s="261"/>
      <c r="D177" s="342" t="s">
        <v>743</v>
      </c>
      <c r="E177" s="274"/>
      <c r="F177" s="274"/>
      <c r="G177" s="274"/>
      <c r="H177" s="280"/>
      <c r="I177" s="280"/>
      <c r="J177" s="274"/>
      <c r="K177" s="274"/>
      <c r="L177" s="274"/>
    </row>
    <row r="178" spans="1:12" s="275" customFormat="1">
      <c r="A178" s="268"/>
      <c r="B178" s="268"/>
      <c r="C178" s="261"/>
      <c r="D178" s="342" t="s">
        <v>374</v>
      </c>
      <c r="E178" s="274"/>
      <c r="F178" s="274"/>
      <c r="G178" s="274"/>
      <c r="H178" s="280"/>
      <c r="I178" s="280"/>
      <c r="J178" s="274"/>
      <c r="K178" s="274"/>
      <c r="L178" s="274"/>
    </row>
    <row r="179" spans="1:12" s="275" customFormat="1">
      <c r="A179" s="268"/>
      <c r="B179" s="268"/>
      <c r="C179" s="261"/>
      <c r="D179" s="274" t="s">
        <v>424</v>
      </c>
      <c r="E179" s="268" t="s">
        <v>425</v>
      </c>
      <c r="F179" s="274" t="s">
        <v>426</v>
      </c>
      <c r="G179" s="268" t="s">
        <v>427</v>
      </c>
      <c r="H179" s="280"/>
      <c r="I179" s="280"/>
      <c r="J179" s="274"/>
      <c r="K179" s="262" t="s">
        <v>1315</v>
      </c>
      <c r="L179" s="274" t="s">
        <v>335</v>
      </c>
    </row>
    <row r="180" spans="1:12" s="275" customFormat="1">
      <c r="A180" s="268"/>
      <c r="B180" s="268"/>
      <c r="C180" s="261"/>
      <c r="D180" s="268" t="s">
        <v>428</v>
      </c>
      <c r="E180" s="268" t="s">
        <v>429</v>
      </c>
      <c r="F180" s="274"/>
      <c r="G180" s="268" t="s">
        <v>430</v>
      </c>
      <c r="H180" s="280"/>
      <c r="I180" s="280"/>
      <c r="J180" s="274"/>
      <c r="K180" s="262" t="s">
        <v>897</v>
      </c>
      <c r="L180" s="274" t="s">
        <v>365</v>
      </c>
    </row>
    <row r="181" spans="1:12" s="275" customFormat="1">
      <c r="A181" s="268"/>
      <c r="B181" s="268"/>
      <c r="C181" s="268"/>
      <c r="D181" s="268" t="s">
        <v>431</v>
      </c>
      <c r="E181" s="268" t="s">
        <v>432</v>
      </c>
      <c r="F181" s="274"/>
      <c r="G181" s="268" t="s">
        <v>433</v>
      </c>
      <c r="H181" s="280"/>
      <c r="I181" s="280"/>
      <c r="J181" s="274"/>
      <c r="K181" s="274"/>
      <c r="L181" s="274"/>
    </row>
    <row r="182" spans="1:12" s="275" customFormat="1">
      <c r="A182" s="268"/>
      <c r="B182" s="268"/>
      <c r="C182" s="268"/>
      <c r="D182" s="268" t="s">
        <v>434</v>
      </c>
      <c r="E182" s="268" t="s">
        <v>435</v>
      </c>
      <c r="F182" s="274"/>
      <c r="G182" s="268" t="s">
        <v>436</v>
      </c>
      <c r="H182" s="280"/>
      <c r="I182" s="280"/>
      <c r="J182" s="274"/>
      <c r="K182" s="274"/>
      <c r="L182" s="274"/>
    </row>
    <row r="183" spans="1:12" s="275" customFormat="1">
      <c r="A183" s="268"/>
      <c r="B183" s="268"/>
      <c r="C183" s="273"/>
      <c r="D183" s="268" t="s">
        <v>437</v>
      </c>
      <c r="E183" s="268"/>
      <c r="F183" s="274"/>
      <c r="G183" s="268" t="s">
        <v>438</v>
      </c>
      <c r="H183" s="280"/>
      <c r="I183" s="280"/>
      <c r="J183" s="274"/>
      <c r="K183" s="274"/>
      <c r="L183" s="274"/>
    </row>
    <row r="184" spans="1:12" s="275" customFormat="1">
      <c r="A184" s="268"/>
      <c r="B184" s="268"/>
      <c r="C184" s="273"/>
      <c r="D184" s="268" t="s">
        <v>439</v>
      </c>
      <c r="E184" s="268"/>
      <c r="F184" s="274"/>
      <c r="G184" s="268" t="s">
        <v>440</v>
      </c>
      <c r="H184" s="280"/>
      <c r="I184" s="280"/>
      <c r="J184" s="274"/>
      <c r="K184" s="274"/>
      <c r="L184" s="274"/>
    </row>
    <row r="185" spans="1:12" s="275" customFormat="1">
      <c r="A185" s="268"/>
      <c r="B185" s="268"/>
      <c r="C185" s="273"/>
      <c r="D185" s="268"/>
      <c r="E185" s="268"/>
      <c r="F185" s="274"/>
      <c r="G185" s="268"/>
      <c r="H185" s="280"/>
      <c r="I185" s="280"/>
      <c r="J185" s="274"/>
      <c r="K185" s="274"/>
      <c r="L185" s="274"/>
    </row>
    <row r="186" spans="1:12" s="275" customFormat="1">
      <c r="A186" s="268"/>
      <c r="B186" s="268"/>
      <c r="C186" s="273"/>
      <c r="D186" s="268" t="s">
        <v>1392</v>
      </c>
      <c r="E186" s="268"/>
      <c r="F186" s="274"/>
      <c r="G186" s="274" t="s">
        <v>441</v>
      </c>
      <c r="H186" s="280"/>
      <c r="I186" s="280"/>
      <c r="J186" s="274"/>
      <c r="K186" s="274"/>
      <c r="L186" s="274"/>
    </row>
    <row r="187" spans="1:12" s="275" customFormat="1">
      <c r="A187" s="268"/>
      <c r="B187" s="268"/>
      <c r="C187" s="273"/>
      <c r="D187" s="274" t="s">
        <v>1393</v>
      </c>
      <c r="E187" s="274"/>
      <c r="F187" s="274"/>
      <c r="G187" s="274" t="s">
        <v>1628</v>
      </c>
      <c r="H187" s="280"/>
      <c r="I187" s="280"/>
      <c r="J187" s="274"/>
      <c r="K187" s="274"/>
      <c r="L187" s="274"/>
    </row>
    <row r="188" spans="1:12" s="275" customFormat="1">
      <c r="A188" s="268"/>
      <c r="B188" s="268"/>
      <c r="C188" s="273"/>
      <c r="D188" s="274"/>
      <c r="E188" s="274"/>
      <c r="F188" s="274"/>
      <c r="G188" s="274" t="s">
        <v>443</v>
      </c>
      <c r="H188" s="280"/>
      <c r="I188" s="280"/>
      <c r="J188" s="274"/>
      <c r="K188" s="274"/>
      <c r="L188" s="274"/>
    </row>
    <row r="189" spans="1:12" s="275" customFormat="1">
      <c r="A189" s="268"/>
      <c r="B189" s="268"/>
      <c r="C189" s="273"/>
      <c r="D189" s="268" t="s">
        <v>442</v>
      </c>
      <c r="E189" s="274"/>
      <c r="F189" s="274"/>
      <c r="G189" s="274"/>
      <c r="H189" s="280"/>
      <c r="I189" s="280"/>
      <c r="J189" s="274"/>
      <c r="K189" s="274"/>
      <c r="L189" s="274"/>
    </row>
    <row r="190" spans="1:12" s="275" customFormat="1">
      <c r="A190" s="268"/>
      <c r="B190" s="268"/>
      <c r="C190" s="268"/>
      <c r="D190" s="268" t="s">
        <v>744</v>
      </c>
      <c r="E190" s="268" t="s">
        <v>444</v>
      </c>
      <c r="F190" s="274" t="s">
        <v>122</v>
      </c>
      <c r="G190" s="268" t="s">
        <v>440</v>
      </c>
      <c r="H190" s="280"/>
      <c r="I190" s="280"/>
      <c r="J190" s="274"/>
      <c r="K190" s="262" t="s">
        <v>1315</v>
      </c>
      <c r="L190" s="274" t="s">
        <v>335</v>
      </c>
    </row>
    <row r="191" spans="1:12" s="275" customFormat="1">
      <c r="A191" s="268"/>
      <c r="B191" s="268"/>
      <c r="C191" s="268"/>
      <c r="D191" s="268" t="s">
        <v>2379</v>
      </c>
      <c r="E191" s="268"/>
      <c r="F191" s="274"/>
      <c r="G191" s="268"/>
      <c r="H191" s="280"/>
      <c r="I191" s="280"/>
      <c r="J191" s="274"/>
      <c r="K191" s="262" t="s">
        <v>897</v>
      </c>
      <c r="L191" s="274" t="s">
        <v>365</v>
      </c>
    </row>
    <row r="192" spans="1:12" s="275" customFormat="1">
      <c r="A192" s="268"/>
      <c r="B192" s="268"/>
      <c r="C192" s="268"/>
      <c r="D192" s="268" t="s">
        <v>2380</v>
      </c>
      <c r="E192" s="268"/>
      <c r="F192" s="274"/>
      <c r="G192" s="268"/>
      <c r="H192" s="280"/>
      <c r="I192" s="280"/>
      <c r="J192" s="274"/>
      <c r="K192" s="262"/>
      <c r="L192" s="274"/>
    </row>
    <row r="193" spans="1:12" s="275" customFormat="1">
      <c r="A193" s="268"/>
      <c r="B193" s="268"/>
      <c r="C193" s="268"/>
      <c r="D193" s="268"/>
      <c r="E193" s="268"/>
      <c r="F193" s="274"/>
      <c r="G193" s="268"/>
      <c r="H193" s="280"/>
      <c r="I193" s="280"/>
      <c r="J193" s="274"/>
      <c r="K193" s="262"/>
      <c r="L193" s="274"/>
    </row>
    <row r="194" spans="1:12">
      <c r="A194" s="251"/>
      <c r="B194" s="251"/>
      <c r="C194" s="251"/>
      <c r="D194" s="274" t="s">
        <v>1394</v>
      </c>
      <c r="E194" s="274"/>
      <c r="F194" s="274"/>
      <c r="G194" s="268" t="s">
        <v>445</v>
      </c>
      <c r="H194" s="280"/>
      <c r="I194" s="280"/>
      <c r="J194" s="274"/>
      <c r="K194" s="262"/>
      <c r="L194" s="274"/>
    </row>
    <row r="195" spans="1:12">
      <c r="A195" s="251"/>
      <c r="B195" s="251"/>
      <c r="C195" s="251"/>
      <c r="D195" s="274" t="s">
        <v>1395</v>
      </c>
      <c r="E195" s="274"/>
      <c r="F195" s="274"/>
      <c r="G195" s="268" t="s">
        <v>446</v>
      </c>
      <c r="H195" s="280"/>
      <c r="I195" s="280"/>
      <c r="J195" s="274"/>
      <c r="K195" s="343"/>
      <c r="L195" s="274"/>
    </row>
    <row r="196" spans="1:12">
      <c r="A196" s="251"/>
      <c r="B196" s="251"/>
      <c r="C196" s="251"/>
      <c r="D196" s="274" t="s">
        <v>1396</v>
      </c>
      <c r="E196" s="274" t="s">
        <v>2381</v>
      </c>
      <c r="F196" s="274" t="s">
        <v>122</v>
      </c>
      <c r="G196" s="274" t="s">
        <v>448</v>
      </c>
      <c r="H196" s="280"/>
      <c r="I196" s="280"/>
      <c r="J196" s="274"/>
      <c r="K196" s="343" t="s">
        <v>447</v>
      </c>
      <c r="L196" s="274" t="s">
        <v>335</v>
      </c>
    </row>
    <row r="197" spans="1:12">
      <c r="A197" s="251"/>
      <c r="B197" s="251"/>
      <c r="C197" s="251"/>
      <c r="D197" s="274"/>
      <c r="E197" s="274"/>
      <c r="F197" s="274"/>
      <c r="G197" s="274"/>
      <c r="H197" s="280"/>
      <c r="I197" s="280"/>
      <c r="J197" s="274"/>
      <c r="K197" s="343" t="s">
        <v>1397</v>
      </c>
      <c r="L197" s="274" t="s">
        <v>365</v>
      </c>
    </row>
    <row r="198" spans="1:12">
      <c r="A198" s="251"/>
      <c r="B198" s="251"/>
      <c r="C198" s="251"/>
      <c r="D198" s="344" t="s">
        <v>745</v>
      </c>
      <c r="E198" s="274"/>
      <c r="F198" s="274"/>
      <c r="G198" s="274"/>
      <c r="H198" s="280"/>
      <c r="I198" s="280"/>
      <c r="J198" s="274"/>
      <c r="K198" s="274"/>
      <c r="L198" s="274"/>
    </row>
    <row r="199" spans="1:12">
      <c r="A199" s="251"/>
      <c r="B199" s="251"/>
      <c r="C199" s="251"/>
      <c r="D199" s="344" t="s">
        <v>451</v>
      </c>
      <c r="E199" s="274"/>
      <c r="F199" s="274"/>
      <c r="G199" s="274"/>
      <c r="H199" s="280"/>
      <c r="I199" s="280"/>
      <c r="J199" s="274"/>
      <c r="K199" s="274"/>
      <c r="L199" s="274"/>
    </row>
    <row r="200" spans="1:12" ht="24">
      <c r="A200" s="251"/>
      <c r="B200" s="251"/>
      <c r="C200" s="251"/>
      <c r="D200" s="268" t="s">
        <v>1629</v>
      </c>
      <c r="E200" s="274" t="s">
        <v>2381</v>
      </c>
      <c r="F200" s="363" t="s">
        <v>2011</v>
      </c>
      <c r="G200" s="817"/>
      <c r="H200" s="818"/>
      <c r="I200" s="818"/>
      <c r="J200" s="817"/>
      <c r="K200" s="274" t="s">
        <v>2382</v>
      </c>
      <c r="L200" s="274" t="s">
        <v>335</v>
      </c>
    </row>
    <row r="201" spans="1:12">
      <c r="A201" s="251"/>
      <c r="B201" s="251"/>
      <c r="C201" s="251"/>
      <c r="D201" s="268" t="s">
        <v>1398</v>
      </c>
      <c r="E201" s="490"/>
      <c r="F201" s="251"/>
      <c r="G201" s="251"/>
      <c r="H201" s="345"/>
      <c r="I201" s="345"/>
      <c r="J201" s="251"/>
      <c r="K201" s="274" t="s">
        <v>2383</v>
      </c>
      <c r="L201" s="274" t="s">
        <v>365</v>
      </c>
    </row>
    <row r="202" spans="1:12">
      <c r="A202" s="251"/>
      <c r="B202" s="251"/>
      <c r="C202" s="251"/>
      <c r="D202" s="268" t="s">
        <v>449</v>
      </c>
      <c r="E202" s="274"/>
      <c r="F202" s="274"/>
      <c r="G202" s="274"/>
      <c r="H202" s="280"/>
      <c r="I202" s="280"/>
      <c r="J202" s="274"/>
      <c r="K202" s="262"/>
      <c r="L202" s="274"/>
    </row>
    <row r="203" spans="1:12">
      <c r="A203" s="251"/>
      <c r="B203" s="251"/>
      <c r="C203" s="251"/>
      <c r="D203" s="268" t="s">
        <v>450</v>
      </c>
      <c r="E203" s="274"/>
      <c r="F203" s="274"/>
      <c r="G203" s="274"/>
      <c r="H203" s="280"/>
      <c r="I203" s="280"/>
      <c r="J203" s="274"/>
      <c r="K203" s="262"/>
      <c r="L203" s="274"/>
    </row>
    <row r="204" spans="1:12" ht="24">
      <c r="A204" s="251"/>
      <c r="B204" s="251"/>
      <c r="C204" s="251"/>
      <c r="D204" s="268" t="s">
        <v>2384</v>
      </c>
      <c r="E204" s="337" t="s">
        <v>2381</v>
      </c>
      <c r="F204" s="363" t="s">
        <v>2011</v>
      </c>
      <c r="G204" s="817"/>
      <c r="H204" s="818"/>
      <c r="I204" s="818"/>
      <c r="J204" s="817"/>
      <c r="K204" s="274" t="s">
        <v>2382</v>
      </c>
      <c r="L204" s="274" t="s">
        <v>335</v>
      </c>
    </row>
    <row r="205" spans="1:12">
      <c r="A205" s="251"/>
      <c r="B205" s="251"/>
      <c r="C205" s="251"/>
      <c r="D205" s="268" t="s">
        <v>452</v>
      </c>
      <c r="E205" s="490"/>
      <c r="F205" s="251"/>
      <c r="G205" s="251"/>
      <c r="H205" s="345"/>
      <c r="I205" s="345"/>
      <c r="J205" s="251"/>
      <c r="K205" s="274" t="s">
        <v>1397</v>
      </c>
      <c r="L205" s="274" t="s">
        <v>365</v>
      </c>
    </row>
    <row r="206" spans="1:12" ht="24">
      <c r="A206" s="251"/>
      <c r="B206" s="251"/>
      <c r="C206" s="251"/>
      <c r="D206" s="268" t="s">
        <v>453</v>
      </c>
      <c r="E206" s="337" t="s">
        <v>339</v>
      </c>
      <c r="F206" s="363" t="s">
        <v>2011</v>
      </c>
      <c r="G206" s="817"/>
      <c r="H206" s="818"/>
      <c r="I206" s="818"/>
      <c r="J206" s="817"/>
      <c r="K206" s="274" t="s">
        <v>2385</v>
      </c>
      <c r="L206" s="274" t="s">
        <v>335</v>
      </c>
    </row>
    <row r="207" spans="1:12">
      <c r="A207" s="251"/>
      <c r="B207" s="251"/>
      <c r="C207" s="251"/>
      <c r="D207" s="268" t="s">
        <v>454</v>
      </c>
      <c r="E207" s="490"/>
      <c r="F207" s="251"/>
      <c r="G207" s="251"/>
      <c r="H207" s="345"/>
      <c r="I207" s="345"/>
      <c r="J207" s="251"/>
      <c r="K207" s="343"/>
      <c r="L207" s="274" t="s">
        <v>365</v>
      </c>
    </row>
    <row r="208" spans="1:12">
      <c r="A208" s="251"/>
      <c r="B208" s="251"/>
      <c r="C208" s="251"/>
      <c r="D208" s="268" t="s">
        <v>455</v>
      </c>
      <c r="E208" s="274"/>
      <c r="F208" s="274"/>
      <c r="G208" s="274"/>
      <c r="H208" s="280"/>
      <c r="I208" s="280"/>
      <c r="J208" s="274"/>
      <c r="K208" s="274"/>
      <c r="L208" s="274"/>
    </row>
    <row r="209" spans="1:12">
      <c r="A209" s="251"/>
      <c r="B209" s="251"/>
      <c r="C209" s="251"/>
      <c r="D209" s="268" t="s">
        <v>456</v>
      </c>
      <c r="E209" s="251"/>
      <c r="F209" s="251"/>
      <c r="G209" s="251"/>
      <c r="H209" s="345"/>
      <c r="I209" s="345"/>
      <c r="J209" s="251"/>
      <c r="K209" s="251"/>
      <c r="L209" s="251"/>
    </row>
    <row r="210" spans="1:12">
      <c r="A210" s="251"/>
      <c r="B210" s="251"/>
      <c r="C210" s="251"/>
      <c r="D210" s="268"/>
      <c r="E210" s="251"/>
      <c r="F210" s="251"/>
      <c r="G210" s="251"/>
      <c r="H210" s="345"/>
      <c r="I210" s="345"/>
      <c r="J210" s="251"/>
      <c r="K210" s="251"/>
      <c r="L210" s="251"/>
    </row>
    <row r="211" spans="1:12">
      <c r="A211" s="251"/>
      <c r="B211" s="251"/>
      <c r="C211" s="251"/>
      <c r="D211" s="268"/>
      <c r="E211" s="251"/>
      <c r="F211" s="251"/>
      <c r="G211" s="251"/>
      <c r="H211" s="345"/>
      <c r="I211" s="345"/>
      <c r="J211" s="251"/>
      <c r="K211" s="251"/>
      <c r="L211" s="251"/>
    </row>
    <row r="212" spans="1:12">
      <c r="A212" s="251"/>
      <c r="B212" s="251"/>
      <c r="C212" s="251"/>
      <c r="D212" s="268"/>
      <c r="E212" s="251"/>
      <c r="F212" s="251"/>
      <c r="G212" s="251"/>
      <c r="H212" s="345"/>
      <c r="I212" s="345"/>
      <c r="J212" s="251"/>
      <c r="K212" s="251"/>
      <c r="L212" s="251"/>
    </row>
    <row r="213" spans="1:12" ht="24">
      <c r="A213" s="251"/>
      <c r="B213" s="251"/>
      <c r="C213" s="251"/>
      <c r="D213" s="268" t="s">
        <v>1630</v>
      </c>
      <c r="E213" s="817"/>
      <c r="F213" s="817"/>
      <c r="G213" s="817"/>
      <c r="H213" s="818"/>
      <c r="I213" s="818"/>
      <c r="J213" s="817"/>
      <c r="K213" s="817"/>
      <c r="L213" s="820"/>
    </row>
    <row r="214" spans="1:12">
      <c r="A214" s="251"/>
      <c r="B214" s="251"/>
      <c r="C214" s="251"/>
      <c r="D214" s="268" t="s">
        <v>1631</v>
      </c>
      <c r="E214" s="337" t="s">
        <v>2381</v>
      </c>
      <c r="F214" s="274" t="s">
        <v>122</v>
      </c>
      <c r="G214" s="251" t="s">
        <v>1632</v>
      </c>
      <c r="H214" s="280"/>
      <c r="I214" s="280"/>
      <c r="J214" s="274"/>
      <c r="K214" s="343" t="s">
        <v>447</v>
      </c>
      <c r="L214" s="274" t="s">
        <v>335</v>
      </c>
    </row>
    <row r="215" spans="1:12">
      <c r="A215" s="251"/>
      <c r="B215" s="251"/>
      <c r="C215" s="251"/>
      <c r="D215" s="268" t="s">
        <v>2386</v>
      </c>
      <c r="E215" s="274"/>
      <c r="F215" s="274"/>
      <c r="G215" s="251" t="s">
        <v>1633</v>
      </c>
      <c r="H215" s="280"/>
      <c r="I215" s="280"/>
      <c r="J215" s="274"/>
      <c r="K215" s="343" t="s">
        <v>1397</v>
      </c>
      <c r="L215" s="274" t="s">
        <v>365</v>
      </c>
    </row>
    <row r="216" spans="1:12">
      <c r="A216" s="251"/>
      <c r="B216" s="251"/>
      <c r="C216" s="251"/>
      <c r="D216" s="268" t="s">
        <v>2387</v>
      </c>
      <c r="E216" s="337" t="s">
        <v>2381</v>
      </c>
      <c r="F216" s="274" t="s">
        <v>122</v>
      </c>
      <c r="G216" s="251" t="s">
        <v>1632</v>
      </c>
      <c r="H216" s="280"/>
      <c r="I216" s="280"/>
      <c r="J216" s="274"/>
      <c r="K216" s="343" t="s">
        <v>447</v>
      </c>
      <c r="L216" s="274" t="s">
        <v>335</v>
      </c>
    </row>
    <row r="217" spans="1:12">
      <c r="A217" s="251"/>
      <c r="B217" s="251"/>
      <c r="C217" s="251"/>
      <c r="D217" s="268" t="s">
        <v>2388</v>
      </c>
      <c r="E217" s="274"/>
      <c r="F217" s="274" t="s">
        <v>474</v>
      </c>
      <c r="G217" s="251" t="s">
        <v>1633</v>
      </c>
      <c r="H217" s="280"/>
      <c r="I217" s="280"/>
      <c r="J217" s="274"/>
      <c r="K217" s="343" t="s">
        <v>1397</v>
      </c>
      <c r="L217" s="274" t="s">
        <v>365</v>
      </c>
    </row>
    <row r="218" spans="1:12">
      <c r="A218" s="251"/>
      <c r="B218" s="251"/>
      <c r="C218" s="251"/>
      <c r="D218" s="268" t="s">
        <v>2389</v>
      </c>
      <c r="E218" s="274"/>
      <c r="F218" s="274"/>
      <c r="G218" s="251"/>
      <c r="H218" s="280"/>
      <c r="I218" s="280"/>
      <c r="J218" s="274"/>
      <c r="K218" s="343"/>
      <c r="L218" s="274"/>
    </row>
    <row r="219" spans="1:12">
      <c r="A219" s="251"/>
      <c r="B219" s="251"/>
      <c r="C219" s="251"/>
      <c r="D219" s="268" t="s">
        <v>2390</v>
      </c>
      <c r="E219" s="274"/>
      <c r="F219" s="274"/>
      <c r="G219" s="251"/>
      <c r="H219" s="280"/>
      <c r="I219" s="280"/>
      <c r="J219" s="274"/>
      <c r="K219" s="343"/>
      <c r="L219" s="274"/>
    </row>
    <row r="220" spans="1:12">
      <c r="A220" s="251"/>
      <c r="B220" s="251"/>
      <c r="C220" s="251"/>
      <c r="D220" s="268" t="s">
        <v>1634</v>
      </c>
      <c r="E220" s="251" t="s">
        <v>1635</v>
      </c>
      <c r="F220" s="251" t="s">
        <v>336</v>
      </c>
      <c r="G220" s="251"/>
      <c r="H220" s="345"/>
      <c r="I220" s="345"/>
      <c r="J220" s="251"/>
      <c r="K220" s="251" t="s">
        <v>1636</v>
      </c>
      <c r="L220" s="274" t="s">
        <v>335</v>
      </c>
    </row>
    <row r="221" spans="1:12">
      <c r="A221" s="281"/>
      <c r="B221" s="281"/>
      <c r="C221" s="281"/>
      <c r="D221" s="821"/>
      <c r="E221" s="281"/>
      <c r="F221" s="281"/>
      <c r="G221" s="281"/>
      <c r="H221" s="346"/>
      <c r="I221" s="346"/>
      <c r="J221" s="281"/>
      <c r="K221" s="281" t="s">
        <v>1637</v>
      </c>
      <c r="L221" s="365" t="s">
        <v>365</v>
      </c>
    </row>
    <row r="222" spans="1:12">
      <c r="D222" s="347"/>
      <c r="G222" s="822" t="s">
        <v>1399</v>
      </c>
      <c r="H222" s="823">
        <f>SUM(H18:H221)</f>
        <v>7000</v>
      </c>
      <c r="I222" s="886">
        <f>SUM(I18:I221)</f>
        <v>4500</v>
      </c>
      <c r="J222" s="824" t="s">
        <v>324</v>
      </c>
    </row>
  </sheetData>
  <pageMargins left="0.51181102362204722" right="0.27559055118110237" top="0.23622047244094491" bottom="0.27559055118110237" header="0.19685039370078741" footer="0.19685039370078741"/>
  <pageSetup paperSize="9" orientation="landscape" horizontalDpi="360" verticalDpi="36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7"/>
  <sheetViews>
    <sheetView topLeftCell="C152" workbookViewId="0">
      <selection activeCell="K166" sqref="K166"/>
    </sheetView>
  </sheetViews>
  <sheetFormatPr defaultColWidth="9" defaultRowHeight="21.75"/>
  <cols>
    <col min="1" max="1" width="2.75" style="227" customWidth="1"/>
    <col min="2" max="2" width="11.125" style="227" customWidth="1"/>
    <col min="3" max="3" width="41" style="227" customWidth="1"/>
    <col min="4" max="4" width="13.625" style="227" customWidth="1"/>
    <col min="5" max="5" width="14.5" style="227" customWidth="1"/>
    <col min="6" max="6" width="14.125" style="227" customWidth="1"/>
    <col min="7" max="8" width="10.5" style="227" customWidth="1"/>
    <col min="9" max="10" width="7.875" style="227" customWidth="1"/>
    <col min="11" max="11" width="8.375" style="227" customWidth="1"/>
    <col min="12" max="16384" width="9" style="227"/>
  </cols>
  <sheetData>
    <row r="1" spans="1:11">
      <c r="A1" s="935" t="s">
        <v>340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</row>
    <row r="2" spans="1:11">
      <c r="A2" s="935" t="s">
        <v>341</v>
      </c>
      <c r="B2" s="935"/>
      <c r="C2" s="935"/>
      <c r="D2" s="935"/>
      <c r="E2" s="935"/>
      <c r="F2" s="935"/>
      <c r="G2" s="935"/>
      <c r="H2" s="935"/>
      <c r="I2" s="935"/>
      <c r="J2" s="935"/>
      <c r="K2" s="228"/>
    </row>
    <row r="3" spans="1:11" s="237" customFormat="1">
      <c r="A3" s="228" t="s">
        <v>457</v>
      </c>
      <c r="B3" s="235"/>
      <c r="C3" s="236"/>
      <c r="D3" s="236"/>
      <c r="E3" s="236"/>
      <c r="F3" s="235"/>
      <c r="I3" s="235"/>
    </row>
    <row r="4" spans="1:11">
      <c r="A4" s="228" t="s">
        <v>458</v>
      </c>
    </row>
    <row r="5" spans="1:11">
      <c r="A5" s="228" t="s">
        <v>459</v>
      </c>
    </row>
    <row r="6" spans="1:11" s="241" customFormat="1">
      <c r="A6" s="228" t="s">
        <v>460</v>
      </c>
      <c r="B6" s="228"/>
      <c r="C6" s="238"/>
      <c r="D6" s="238"/>
      <c r="E6" s="239"/>
      <c r="F6" s="240"/>
      <c r="G6" s="240"/>
      <c r="H6" s="240"/>
      <c r="I6" s="239"/>
    </row>
    <row r="7" spans="1:11" s="241" customFormat="1">
      <c r="A7" s="307" t="s">
        <v>916</v>
      </c>
      <c r="B7" s="228"/>
      <c r="C7" s="238"/>
      <c r="D7" s="238"/>
      <c r="E7" s="239"/>
      <c r="F7" s="240"/>
      <c r="G7" s="240"/>
      <c r="H7" s="240"/>
      <c r="I7" s="239"/>
    </row>
    <row r="8" spans="1:11" s="241" customFormat="1">
      <c r="A8" s="307" t="s">
        <v>917</v>
      </c>
      <c r="B8" s="228"/>
      <c r="C8" s="238"/>
      <c r="D8" s="238"/>
      <c r="E8" s="239"/>
      <c r="F8" s="240"/>
      <c r="G8" s="240"/>
      <c r="H8" s="240"/>
      <c r="I8" s="239"/>
    </row>
    <row r="9" spans="1:11" s="241" customFormat="1">
      <c r="A9" s="307" t="s">
        <v>918</v>
      </c>
      <c r="B9" s="228"/>
      <c r="C9" s="238"/>
      <c r="D9" s="238"/>
      <c r="E9" s="239"/>
      <c r="F9" s="240"/>
      <c r="G9" s="240"/>
      <c r="H9" s="240"/>
      <c r="I9" s="239"/>
    </row>
    <row r="10" spans="1:11" s="241" customFormat="1">
      <c r="A10" s="307" t="s">
        <v>919</v>
      </c>
      <c r="B10" s="228"/>
      <c r="C10" s="238"/>
      <c r="D10" s="238"/>
      <c r="E10" s="239"/>
      <c r="F10" s="240"/>
      <c r="G10" s="240"/>
      <c r="H10" s="240"/>
      <c r="I10" s="239"/>
    </row>
    <row r="11" spans="1:11" s="241" customFormat="1">
      <c r="A11" s="307" t="s">
        <v>920</v>
      </c>
      <c r="B11" s="228"/>
      <c r="C11" s="238"/>
      <c r="D11" s="238"/>
      <c r="E11" s="239"/>
      <c r="F11" s="240"/>
      <c r="G11" s="240"/>
      <c r="H11" s="240"/>
      <c r="I11" s="239"/>
    </row>
    <row r="12" spans="1:11" s="241" customFormat="1">
      <c r="A12" s="242" t="s">
        <v>921</v>
      </c>
      <c r="B12" s="239"/>
      <c r="C12" s="239"/>
      <c r="D12" s="239"/>
      <c r="E12" s="239"/>
      <c r="F12" s="240"/>
      <c r="G12" s="240"/>
      <c r="H12" s="240"/>
      <c r="I12" s="239"/>
    </row>
    <row r="13" spans="1:11" s="241" customFormat="1">
      <c r="A13" s="242" t="s">
        <v>923</v>
      </c>
      <c r="B13" s="239"/>
      <c r="C13" s="239"/>
      <c r="D13" s="239"/>
      <c r="E13" s="239"/>
      <c r="F13" s="240"/>
      <c r="G13" s="240"/>
      <c r="H13" s="240"/>
      <c r="I13" s="239"/>
    </row>
    <row r="14" spans="1:11" s="241" customFormat="1" ht="18.75" customHeight="1">
      <c r="A14" s="242" t="s">
        <v>922</v>
      </c>
      <c r="B14" s="239"/>
      <c r="C14" s="238"/>
      <c r="D14" s="238"/>
      <c r="E14" s="239"/>
      <c r="F14" s="240"/>
      <c r="G14" s="240"/>
      <c r="H14" s="240"/>
      <c r="I14" s="239"/>
    </row>
    <row r="15" spans="1:11" s="241" customFormat="1" ht="21" customHeight="1">
      <c r="A15" s="242" t="s">
        <v>924</v>
      </c>
      <c r="B15" s="239"/>
      <c r="C15" s="239"/>
      <c r="D15" s="239"/>
      <c r="E15" s="239"/>
      <c r="F15" s="240"/>
      <c r="G15" s="240"/>
      <c r="H15" s="240"/>
      <c r="I15" s="239"/>
    </row>
    <row r="16" spans="1:11" ht="21" customHeight="1">
      <c r="A16" s="228" t="s">
        <v>461</v>
      </c>
    </row>
    <row r="17" spans="1:11" ht="21" customHeight="1">
      <c r="A17" s="255" t="s">
        <v>816</v>
      </c>
      <c r="B17" s="255"/>
      <c r="C17" s="255"/>
      <c r="D17" s="255"/>
      <c r="E17" s="255"/>
      <c r="F17" s="255"/>
      <c r="G17" s="255"/>
      <c r="H17" s="255"/>
      <c r="I17" s="255"/>
    </row>
    <row r="18" spans="1:11" ht="21" customHeight="1">
      <c r="A18" s="227" t="s">
        <v>462</v>
      </c>
    </row>
    <row r="19" spans="1:11">
      <c r="A19" s="227" t="s">
        <v>463</v>
      </c>
    </row>
    <row r="20" spans="1:11">
      <c r="A20" s="227" t="s">
        <v>464</v>
      </c>
    </row>
    <row r="21" spans="1:11">
      <c r="A21" s="227" t="s">
        <v>846</v>
      </c>
    </row>
    <row r="22" spans="1:11" ht="18.75" customHeight="1">
      <c r="A22" s="944" t="s">
        <v>0</v>
      </c>
      <c r="B22" s="944" t="s">
        <v>465</v>
      </c>
      <c r="C22" s="944" t="s">
        <v>466</v>
      </c>
      <c r="D22" s="944" t="s">
        <v>467</v>
      </c>
      <c r="E22" s="944" t="s">
        <v>321</v>
      </c>
      <c r="F22" s="944" t="s">
        <v>2</v>
      </c>
      <c r="G22" s="943" t="s">
        <v>3</v>
      </c>
      <c r="H22" s="943"/>
      <c r="I22" s="943"/>
      <c r="J22" s="944" t="s">
        <v>6</v>
      </c>
      <c r="K22" s="944" t="s">
        <v>7</v>
      </c>
    </row>
    <row r="23" spans="1:11">
      <c r="A23" s="945"/>
      <c r="B23" s="945"/>
      <c r="C23" s="945"/>
      <c r="D23" s="945"/>
      <c r="E23" s="945"/>
      <c r="F23" s="945"/>
      <c r="G23" s="296" t="s">
        <v>4</v>
      </c>
      <c r="H23" s="872"/>
      <c r="I23" s="296" t="s">
        <v>5</v>
      </c>
      <c r="J23" s="945"/>
      <c r="K23" s="945"/>
    </row>
    <row r="24" spans="1:11">
      <c r="A24" s="415"/>
      <c r="B24" s="534" t="s">
        <v>2112</v>
      </c>
      <c r="C24" s="309"/>
      <c r="D24" s="535"/>
      <c r="E24" s="535"/>
      <c r="F24" s="535"/>
      <c r="G24" s="415"/>
      <c r="H24" s="872"/>
      <c r="I24" s="415"/>
      <c r="J24" s="415"/>
      <c r="K24" s="415"/>
    </row>
    <row r="25" spans="1:11">
      <c r="A25" s="536"/>
      <c r="B25" s="536"/>
      <c r="C25" s="537" t="s">
        <v>853</v>
      </c>
      <c r="D25" s="538"/>
      <c r="E25" s="539"/>
      <c r="F25" s="540"/>
      <c r="G25" s="541"/>
      <c r="H25" s="541"/>
      <c r="I25" s="542"/>
      <c r="J25" s="542"/>
      <c r="K25" s="543"/>
    </row>
    <row r="26" spans="1:11">
      <c r="A26" s="505"/>
      <c r="B26" s="505"/>
      <c r="C26" s="544" t="s">
        <v>854</v>
      </c>
      <c r="D26" s="482"/>
      <c r="E26" s="501"/>
      <c r="F26" s="545"/>
      <c r="G26" s="507"/>
      <c r="H26" s="507"/>
      <c r="I26" s="546"/>
      <c r="J26" s="547"/>
      <c r="K26" s="548"/>
    </row>
    <row r="27" spans="1:11">
      <c r="A27" s="505"/>
      <c r="B27" s="505"/>
      <c r="C27" s="549" t="s">
        <v>855</v>
      </c>
      <c r="D27" s="550"/>
      <c r="E27" s="501"/>
      <c r="F27" s="545" t="s">
        <v>530</v>
      </c>
      <c r="G27" s="507"/>
      <c r="H27" s="507"/>
      <c r="I27" s="546"/>
      <c r="J27" s="244" t="s">
        <v>926</v>
      </c>
      <c r="K27" s="547" t="s">
        <v>723</v>
      </c>
    </row>
    <row r="28" spans="1:11">
      <c r="A28" s="505"/>
      <c r="B28" s="505"/>
      <c r="C28" s="551" t="s">
        <v>856</v>
      </c>
      <c r="D28" s="550"/>
      <c r="E28" s="501"/>
      <c r="F28" s="545" t="s">
        <v>532</v>
      </c>
      <c r="G28" s="507"/>
      <c r="H28" s="507"/>
      <c r="I28" s="546"/>
      <c r="J28" s="546">
        <v>22890</v>
      </c>
      <c r="K28" s="552"/>
    </row>
    <row r="29" spans="1:11">
      <c r="A29" s="505"/>
      <c r="B29" s="505"/>
      <c r="C29" s="551" t="s">
        <v>861</v>
      </c>
      <c r="D29" s="550" t="s">
        <v>857</v>
      </c>
      <c r="E29" s="501" t="s">
        <v>858</v>
      </c>
      <c r="F29" s="553" t="s">
        <v>859</v>
      </c>
      <c r="G29" s="554" t="s">
        <v>860</v>
      </c>
      <c r="H29" s="554" t="s">
        <v>860</v>
      </c>
      <c r="I29" s="244"/>
      <c r="J29" s="555"/>
      <c r="K29" s="555"/>
    </row>
    <row r="30" spans="1:11">
      <c r="A30" s="505"/>
      <c r="B30" s="505"/>
      <c r="C30" s="549" t="s">
        <v>864</v>
      </c>
      <c r="D30" s="550" t="s">
        <v>862</v>
      </c>
      <c r="E30" s="501" t="s">
        <v>863</v>
      </c>
      <c r="F30" s="556"/>
      <c r="G30" s="557"/>
      <c r="H30" s="557"/>
      <c r="I30" s="244"/>
      <c r="J30" s="555"/>
      <c r="K30" s="555"/>
    </row>
    <row r="31" spans="1:11">
      <c r="A31" s="505"/>
      <c r="B31" s="505"/>
      <c r="C31" s="549" t="s">
        <v>865</v>
      </c>
      <c r="D31" s="550"/>
      <c r="E31" s="550" t="s">
        <v>122</v>
      </c>
      <c r="F31" s="545"/>
      <c r="G31" s="507"/>
      <c r="H31" s="507"/>
      <c r="I31" s="546"/>
      <c r="J31" s="547"/>
      <c r="K31" s="548"/>
    </row>
    <row r="32" spans="1:11">
      <c r="A32" s="505"/>
      <c r="B32" s="505"/>
      <c r="C32" s="549" t="s">
        <v>533</v>
      </c>
      <c r="D32" s="550"/>
      <c r="E32" s="501"/>
      <c r="F32" s="545"/>
      <c r="G32" s="507"/>
      <c r="H32" s="507"/>
      <c r="I32" s="546"/>
      <c r="J32" s="547"/>
      <c r="K32" s="548"/>
    </row>
    <row r="33" spans="1:11">
      <c r="A33" s="505"/>
      <c r="B33" s="505"/>
      <c r="C33" s="549" t="s">
        <v>536</v>
      </c>
      <c r="D33" s="550" t="s">
        <v>534</v>
      </c>
      <c r="E33" s="482" t="s">
        <v>361</v>
      </c>
      <c r="F33" s="545" t="s">
        <v>866</v>
      </c>
      <c r="G33" s="482" t="s">
        <v>875</v>
      </c>
      <c r="H33" s="482" t="s">
        <v>875</v>
      </c>
      <c r="I33" s="546" t="s">
        <v>535</v>
      </c>
      <c r="J33" s="470">
        <v>22586</v>
      </c>
      <c r="K33" s="547" t="s">
        <v>723</v>
      </c>
    </row>
    <row r="34" spans="1:11">
      <c r="A34" s="505"/>
      <c r="B34" s="505"/>
      <c r="C34" s="549" t="s">
        <v>538</v>
      </c>
      <c r="D34" s="558" t="s">
        <v>542</v>
      </c>
      <c r="E34" s="482" t="s">
        <v>867</v>
      </c>
      <c r="F34" s="545" t="s">
        <v>537</v>
      </c>
      <c r="G34" s="507"/>
      <c r="H34" s="507"/>
      <c r="I34" s="546" t="s">
        <v>868</v>
      </c>
      <c r="J34" s="546"/>
      <c r="K34" s="552"/>
    </row>
    <row r="35" spans="1:11">
      <c r="A35" s="505"/>
      <c r="B35" s="505"/>
      <c r="C35" s="549" t="s">
        <v>539</v>
      </c>
      <c r="D35" s="550" t="s">
        <v>546</v>
      </c>
      <c r="E35" s="482" t="s">
        <v>869</v>
      </c>
      <c r="F35" s="545" t="s">
        <v>534</v>
      </c>
      <c r="G35" s="507"/>
      <c r="H35" s="507"/>
      <c r="I35" s="546" t="s">
        <v>535</v>
      </c>
      <c r="J35" s="547"/>
      <c r="K35" s="547"/>
    </row>
    <row r="36" spans="1:11">
      <c r="A36" s="505"/>
      <c r="B36" s="505"/>
      <c r="C36" s="549" t="s">
        <v>541</v>
      </c>
      <c r="D36" s="550" t="s">
        <v>547</v>
      </c>
      <c r="E36" s="482" t="s">
        <v>870</v>
      </c>
      <c r="F36" s="501" t="s">
        <v>871</v>
      </c>
      <c r="G36" s="559"/>
      <c r="H36" s="559"/>
      <c r="I36" s="560" t="s">
        <v>872</v>
      </c>
      <c r="J36" s="546"/>
      <c r="K36" s="547"/>
    </row>
    <row r="37" spans="1:11">
      <c r="A37" s="505"/>
      <c r="B37" s="505"/>
      <c r="C37" s="244"/>
      <c r="D37" s="550"/>
      <c r="E37" s="482" t="s">
        <v>873</v>
      </c>
      <c r="F37" s="501" t="s">
        <v>540</v>
      </c>
      <c r="G37" s="559"/>
      <c r="H37" s="559"/>
      <c r="I37" s="561" t="s">
        <v>874</v>
      </c>
      <c r="J37" s="546"/>
      <c r="K37" s="547"/>
    </row>
    <row r="38" spans="1:11">
      <c r="A38" s="505"/>
      <c r="B38" s="505"/>
      <c r="C38" s="244"/>
      <c r="D38" s="505"/>
      <c r="E38" s="549"/>
      <c r="F38" s="550"/>
      <c r="G38" s="244"/>
      <c r="H38" s="244"/>
      <c r="I38" s="501" t="s">
        <v>543</v>
      </c>
      <c r="J38" s="559"/>
      <c r="K38" s="507"/>
    </row>
    <row r="39" spans="1:11">
      <c r="A39" s="505"/>
      <c r="B39" s="505"/>
      <c r="C39" s="243"/>
      <c r="D39" s="505"/>
      <c r="E39" s="549"/>
      <c r="F39" s="550"/>
      <c r="G39" s="550"/>
      <c r="H39" s="550"/>
      <c r="I39" s="501" t="s">
        <v>544</v>
      </c>
      <c r="J39" s="559"/>
      <c r="K39" s="507"/>
    </row>
    <row r="40" spans="1:11">
      <c r="A40" s="505"/>
      <c r="B40" s="505"/>
      <c r="C40" s="549" t="s">
        <v>545</v>
      </c>
      <c r="D40" s="505"/>
      <c r="E40" s="244"/>
      <c r="F40" s="550" t="s">
        <v>549</v>
      </c>
      <c r="G40" s="482" t="s">
        <v>361</v>
      </c>
      <c r="H40" s="482" t="s">
        <v>361</v>
      </c>
      <c r="I40" s="501" t="s">
        <v>534</v>
      </c>
      <c r="J40" s="244" t="s">
        <v>926</v>
      </c>
      <c r="K40" s="547" t="s">
        <v>723</v>
      </c>
    </row>
    <row r="41" spans="1:11">
      <c r="A41" s="505"/>
      <c r="B41" s="505"/>
      <c r="C41" s="244"/>
      <c r="D41" s="244"/>
      <c r="E41" s="244"/>
      <c r="F41" s="555" t="s">
        <v>552</v>
      </c>
      <c r="G41" s="482"/>
      <c r="H41" s="482"/>
      <c r="I41" s="501" t="s">
        <v>548</v>
      </c>
      <c r="J41" s="546">
        <v>22890</v>
      </c>
      <c r="K41" s="552"/>
    </row>
    <row r="42" spans="1:11">
      <c r="A42" s="505"/>
      <c r="B42" s="505"/>
      <c r="C42" s="496" t="s">
        <v>1978</v>
      </c>
      <c r="D42" s="244" t="s">
        <v>1979</v>
      </c>
      <c r="E42" s="482" t="s">
        <v>361</v>
      </c>
      <c r="F42" s="555" t="s">
        <v>1980</v>
      </c>
      <c r="G42" s="562">
        <v>12000</v>
      </c>
      <c r="H42" s="562">
        <v>12000</v>
      </c>
      <c r="I42" s="563" t="s">
        <v>1638</v>
      </c>
      <c r="J42" s="546">
        <v>22859</v>
      </c>
      <c r="K42" s="552" t="s">
        <v>723</v>
      </c>
    </row>
    <row r="43" spans="1:11">
      <c r="A43" s="505"/>
      <c r="B43" s="505"/>
      <c r="C43" s="243"/>
      <c r="D43" s="505"/>
      <c r="E43" s="244"/>
      <c r="F43" s="555" t="s">
        <v>1981</v>
      </c>
      <c r="G43" s="555"/>
      <c r="H43" s="555"/>
      <c r="I43" s="501"/>
      <c r="J43" s="559"/>
      <c r="K43" s="564"/>
    </row>
    <row r="44" spans="1:11">
      <c r="A44" s="505"/>
      <c r="B44" s="505"/>
      <c r="C44" s="230" t="s">
        <v>1987</v>
      </c>
      <c r="D44" s="505" t="s">
        <v>1986</v>
      </c>
      <c r="E44" s="482" t="s">
        <v>361</v>
      </c>
      <c r="F44" s="555" t="s">
        <v>1988</v>
      </c>
      <c r="G44" s="565">
        <v>20000</v>
      </c>
      <c r="H44" s="565">
        <v>20000</v>
      </c>
      <c r="I44" s="563" t="s">
        <v>1638</v>
      </c>
      <c r="J44" s="559"/>
      <c r="K44" s="564"/>
    </row>
    <row r="45" spans="1:11">
      <c r="A45" s="505"/>
      <c r="B45" s="505"/>
      <c r="C45" s="243"/>
      <c r="D45" s="505"/>
      <c r="E45" s="244"/>
      <c r="F45" s="555" t="s">
        <v>1989</v>
      </c>
      <c r="G45" s="555"/>
      <c r="H45" s="555"/>
      <c r="I45" s="501"/>
      <c r="J45" s="559"/>
      <c r="K45" s="564"/>
    </row>
    <row r="46" spans="1:11">
      <c r="A46" s="505"/>
      <c r="B46" s="505"/>
      <c r="C46" s="549" t="s">
        <v>876</v>
      </c>
      <c r="D46" s="555" t="s">
        <v>555</v>
      </c>
      <c r="E46" s="482" t="s">
        <v>361</v>
      </c>
      <c r="F46" s="555" t="s">
        <v>550</v>
      </c>
      <c r="G46" s="566"/>
      <c r="H46" s="566"/>
      <c r="I46" s="567" t="s">
        <v>514</v>
      </c>
      <c r="J46" s="244" t="s">
        <v>926</v>
      </c>
      <c r="K46" s="547" t="s">
        <v>723</v>
      </c>
    </row>
    <row r="47" spans="1:11">
      <c r="A47" s="505"/>
      <c r="B47" s="505"/>
      <c r="C47" s="549" t="s">
        <v>551</v>
      </c>
      <c r="D47" s="555" t="s">
        <v>558</v>
      </c>
      <c r="E47" s="482" t="s">
        <v>477</v>
      </c>
      <c r="F47" s="555" t="s">
        <v>553</v>
      </c>
      <c r="G47" s="566"/>
      <c r="H47" s="566"/>
      <c r="I47" s="567" t="s">
        <v>518</v>
      </c>
      <c r="J47" s="546">
        <v>22890</v>
      </c>
      <c r="K47" s="552"/>
    </row>
    <row r="48" spans="1:11">
      <c r="A48" s="505"/>
      <c r="B48" s="505"/>
      <c r="C48" s="568" t="s">
        <v>554</v>
      </c>
      <c r="D48" s="555"/>
      <c r="E48" s="482" t="s">
        <v>479</v>
      </c>
      <c r="F48" s="555" t="s">
        <v>556</v>
      </c>
      <c r="G48" s="420">
        <v>3250</v>
      </c>
      <c r="H48" s="420">
        <v>3250</v>
      </c>
      <c r="I48" s="553" t="s">
        <v>324</v>
      </c>
      <c r="J48" s="569">
        <v>22616</v>
      </c>
      <c r="K48" s="555"/>
    </row>
    <row r="49" spans="1:11">
      <c r="A49" s="505"/>
      <c r="B49" s="505"/>
      <c r="C49" s="570" t="s">
        <v>557</v>
      </c>
      <c r="D49" s="555"/>
      <c r="E49" s="244" t="s">
        <v>481</v>
      </c>
      <c r="F49" s="555" t="s">
        <v>559</v>
      </c>
      <c r="G49" s="507"/>
      <c r="H49" s="507"/>
      <c r="I49" s="546"/>
      <c r="J49" s="546"/>
      <c r="K49" s="547"/>
    </row>
    <row r="50" spans="1:11">
      <c r="A50" s="505"/>
      <c r="B50" s="505"/>
      <c r="C50" s="570" t="s">
        <v>1982</v>
      </c>
      <c r="D50" s="555" t="s">
        <v>1983</v>
      </c>
      <c r="E50" s="482" t="s">
        <v>361</v>
      </c>
      <c r="F50" s="555" t="s">
        <v>1984</v>
      </c>
      <c r="G50" s="562">
        <v>98000</v>
      </c>
      <c r="H50" s="562">
        <v>98000</v>
      </c>
      <c r="I50" s="563" t="s">
        <v>1638</v>
      </c>
      <c r="J50" s="546"/>
      <c r="K50" s="547"/>
    </row>
    <row r="51" spans="1:11">
      <c r="A51" s="505"/>
      <c r="B51" s="505"/>
      <c r="C51" s="568"/>
      <c r="D51" s="555"/>
      <c r="E51" s="482"/>
      <c r="F51" s="555" t="s">
        <v>1985</v>
      </c>
      <c r="G51" s="571"/>
      <c r="H51" s="571"/>
      <c r="I51" s="572"/>
      <c r="J51" s="546"/>
      <c r="K51" s="547"/>
    </row>
    <row r="52" spans="1:11">
      <c r="A52" s="505"/>
      <c r="B52" s="505"/>
      <c r="C52" s="568"/>
      <c r="D52" s="555"/>
      <c r="E52" s="482"/>
      <c r="F52" s="555" t="s">
        <v>1487</v>
      </c>
      <c r="G52" s="571"/>
      <c r="H52" s="571"/>
      <c r="I52" s="572"/>
      <c r="J52" s="546"/>
      <c r="K52" s="547"/>
    </row>
    <row r="53" spans="1:11">
      <c r="A53" s="505"/>
      <c r="B53" s="505"/>
      <c r="C53" s="568" t="s">
        <v>560</v>
      </c>
      <c r="D53" s="555" t="s">
        <v>561</v>
      </c>
      <c r="E53" s="482" t="s">
        <v>361</v>
      </c>
      <c r="F53" s="567" t="s">
        <v>562</v>
      </c>
      <c r="G53" s="573"/>
      <c r="H53" s="573"/>
      <c r="I53" s="573" t="s">
        <v>563</v>
      </c>
      <c r="J53" s="555"/>
      <c r="K53" s="555"/>
    </row>
    <row r="54" spans="1:11">
      <c r="A54" s="505"/>
      <c r="B54" s="505"/>
      <c r="C54" s="568" t="s">
        <v>564</v>
      </c>
      <c r="D54" s="555"/>
      <c r="E54" s="482" t="s">
        <v>477</v>
      </c>
      <c r="F54" s="567" t="s">
        <v>565</v>
      </c>
      <c r="G54" s="556"/>
      <c r="H54" s="556"/>
      <c r="I54" s="556" t="s">
        <v>566</v>
      </c>
      <c r="J54" s="555"/>
      <c r="K54" s="555"/>
    </row>
    <row r="55" spans="1:11">
      <c r="A55" s="505"/>
      <c r="B55" s="505"/>
      <c r="C55" s="568"/>
      <c r="D55" s="555"/>
      <c r="E55" s="482" t="s">
        <v>479</v>
      </c>
      <c r="F55" s="555" t="s">
        <v>567</v>
      </c>
      <c r="G55" s="507"/>
      <c r="H55" s="507"/>
      <c r="I55" s="555"/>
      <c r="J55" s="555"/>
      <c r="K55" s="555"/>
    </row>
    <row r="56" spans="1:11">
      <c r="A56" s="505"/>
      <c r="B56" s="505"/>
      <c r="C56" s="244"/>
      <c r="D56" s="555"/>
      <c r="E56" s="482"/>
      <c r="F56" s="567"/>
      <c r="G56" s="556"/>
      <c r="H56" s="556"/>
      <c r="I56" s="556"/>
      <c r="J56" s="555"/>
      <c r="K56" s="555"/>
    </row>
    <row r="57" spans="1:11">
      <c r="A57" s="505"/>
      <c r="B57" s="505"/>
      <c r="C57" s="551" t="s">
        <v>877</v>
      </c>
      <c r="D57" s="555" t="s">
        <v>568</v>
      </c>
      <c r="E57" s="244"/>
      <c r="F57" s="555" t="s">
        <v>569</v>
      </c>
      <c r="G57" s="567"/>
      <c r="H57" s="567"/>
      <c r="I57" s="567" t="s">
        <v>514</v>
      </c>
      <c r="J57" s="555"/>
      <c r="K57" s="555"/>
    </row>
    <row r="58" spans="1:11">
      <c r="A58" s="505"/>
      <c r="B58" s="505"/>
      <c r="C58" s="551" t="s">
        <v>572</v>
      </c>
      <c r="D58" s="555" t="s">
        <v>579</v>
      </c>
      <c r="E58" s="244"/>
      <c r="F58" s="555" t="s">
        <v>571</v>
      </c>
      <c r="G58" s="567"/>
      <c r="H58" s="567"/>
      <c r="I58" s="567" t="s">
        <v>518</v>
      </c>
      <c r="J58" s="555"/>
      <c r="K58" s="555"/>
    </row>
    <row r="59" spans="1:11">
      <c r="A59" s="505"/>
      <c r="B59" s="505"/>
      <c r="C59" s="551"/>
      <c r="D59" s="555"/>
      <c r="E59" s="244"/>
      <c r="F59" s="555" t="s">
        <v>573</v>
      </c>
      <c r="G59" s="567"/>
      <c r="H59" s="567"/>
      <c r="I59" s="555"/>
      <c r="J59" s="555"/>
      <c r="K59" s="555"/>
    </row>
    <row r="60" spans="1:11">
      <c r="A60" s="505"/>
      <c r="B60" s="505"/>
      <c r="C60" s="551"/>
      <c r="D60" s="555"/>
      <c r="E60" s="244"/>
      <c r="F60" s="555" t="s">
        <v>575</v>
      </c>
      <c r="G60" s="567"/>
      <c r="H60" s="567"/>
      <c r="I60" s="555"/>
      <c r="J60" s="555"/>
      <c r="K60" s="555"/>
    </row>
    <row r="61" spans="1:11">
      <c r="A61" s="505"/>
      <c r="B61" s="505"/>
      <c r="C61" s="551" t="s">
        <v>578</v>
      </c>
      <c r="D61" s="482" t="s">
        <v>361</v>
      </c>
      <c r="E61" s="482" t="s">
        <v>878</v>
      </c>
      <c r="F61" s="501" t="s">
        <v>879</v>
      </c>
      <c r="G61" s="567"/>
      <c r="H61" s="567"/>
      <c r="I61" s="567" t="s">
        <v>514</v>
      </c>
      <c r="J61" s="244" t="s">
        <v>926</v>
      </c>
      <c r="K61" s="547" t="s">
        <v>723</v>
      </c>
    </row>
    <row r="62" spans="1:11">
      <c r="A62" s="505"/>
      <c r="B62" s="505"/>
      <c r="C62" s="551"/>
      <c r="D62" s="555" t="s">
        <v>561</v>
      </c>
      <c r="E62" s="482" t="s">
        <v>659</v>
      </c>
      <c r="F62" s="555"/>
      <c r="G62" s="567"/>
      <c r="H62" s="567"/>
      <c r="I62" s="567" t="s">
        <v>518</v>
      </c>
      <c r="J62" s="546">
        <v>22890</v>
      </c>
      <c r="K62" s="552"/>
    </row>
    <row r="63" spans="1:11">
      <c r="A63" s="505"/>
      <c r="B63" s="505"/>
      <c r="C63" s="574" t="s">
        <v>880</v>
      </c>
      <c r="D63" s="550"/>
      <c r="E63" s="244"/>
      <c r="F63" s="501"/>
      <c r="G63" s="557"/>
      <c r="H63" s="557"/>
      <c r="I63" s="555"/>
      <c r="J63" s="555"/>
      <c r="K63" s="555"/>
    </row>
    <row r="64" spans="1:11">
      <c r="A64" s="505"/>
      <c r="B64" s="505"/>
      <c r="C64" s="544" t="s">
        <v>506</v>
      </c>
      <c r="D64" s="550"/>
      <c r="E64" s="244"/>
      <c r="F64" s="575"/>
      <c r="G64" s="567"/>
      <c r="H64" s="567"/>
      <c r="I64" s="555"/>
      <c r="J64" s="555"/>
      <c r="K64" s="555"/>
    </row>
    <row r="65" spans="1:11">
      <c r="A65" s="505"/>
      <c r="B65" s="505"/>
      <c r="C65" s="501" t="s">
        <v>936</v>
      </c>
      <c r="D65" s="550"/>
      <c r="E65" s="501"/>
      <c r="F65" s="545"/>
      <c r="G65" s="507"/>
      <c r="H65" s="507"/>
      <c r="I65" s="576"/>
      <c r="J65" s="244"/>
      <c r="K65" s="244"/>
    </row>
    <row r="66" spans="1:11">
      <c r="A66" s="505"/>
      <c r="B66" s="505"/>
      <c r="C66" s="501" t="s">
        <v>507</v>
      </c>
      <c r="D66" s="550"/>
      <c r="E66" s="501"/>
      <c r="F66" s="545"/>
      <c r="G66" s="507"/>
      <c r="H66" s="507"/>
      <c r="I66" s="576"/>
      <c r="J66" s="244"/>
      <c r="K66" s="244"/>
    </row>
    <row r="67" spans="1:11">
      <c r="A67" s="505"/>
      <c r="B67" s="505"/>
      <c r="C67" s="501" t="s">
        <v>509</v>
      </c>
      <c r="D67" s="577" t="s">
        <v>931</v>
      </c>
      <c r="E67" s="578" t="s">
        <v>838</v>
      </c>
      <c r="F67" s="545"/>
      <c r="G67" s="579"/>
      <c r="H67" s="579"/>
      <c r="I67" s="576"/>
      <c r="J67" s="244" t="s">
        <v>926</v>
      </c>
      <c r="K67" s="580" t="s">
        <v>932</v>
      </c>
    </row>
    <row r="68" spans="1:11">
      <c r="A68" s="505"/>
      <c r="B68" s="505"/>
      <c r="C68" s="501" t="s">
        <v>887</v>
      </c>
      <c r="D68" s="581" t="s">
        <v>933</v>
      </c>
      <c r="E68" s="501"/>
      <c r="F68" s="545"/>
      <c r="G68" s="582"/>
      <c r="H68" s="582"/>
      <c r="I68" s="576"/>
      <c r="J68" s="546">
        <v>22890</v>
      </c>
      <c r="K68" s="552"/>
    </row>
    <row r="69" spans="1:11">
      <c r="A69" s="505"/>
      <c r="B69" s="505"/>
      <c r="C69" s="501" t="s">
        <v>510</v>
      </c>
      <c r="D69" s="581"/>
      <c r="E69" s="501"/>
      <c r="F69" s="545"/>
      <c r="G69" s="582"/>
      <c r="H69" s="582"/>
      <c r="I69" s="576"/>
      <c r="J69" s="546"/>
      <c r="K69" s="552"/>
    </row>
    <row r="70" spans="1:11">
      <c r="A70" s="505"/>
      <c r="B70" s="505"/>
      <c r="C70" s="501" t="s">
        <v>2020</v>
      </c>
      <c r="D70" s="581"/>
      <c r="E70" s="501"/>
      <c r="F70" s="545"/>
      <c r="G70" s="582"/>
      <c r="H70" s="582"/>
      <c r="I70" s="576"/>
      <c r="J70" s="546"/>
      <c r="K70" s="552"/>
    </row>
    <row r="71" spans="1:11">
      <c r="A71" s="505"/>
      <c r="B71" s="505"/>
      <c r="C71" s="501" t="s">
        <v>511</v>
      </c>
      <c r="D71" s="581"/>
      <c r="E71" s="501"/>
      <c r="F71" s="545"/>
      <c r="G71" s="582"/>
      <c r="H71" s="582"/>
      <c r="I71" s="576"/>
      <c r="J71" s="546"/>
      <c r="K71" s="552"/>
    </row>
    <row r="72" spans="1:11">
      <c r="A72" s="505"/>
      <c r="B72" s="505"/>
      <c r="C72" s="551" t="s">
        <v>2021</v>
      </c>
      <c r="D72" s="577" t="s">
        <v>934</v>
      </c>
      <c r="E72" s="578" t="s">
        <v>838</v>
      </c>
      <c r="F72" s="545"/>
      <c r="G72" s="582"/>
      <c r="H72" s="582"/>
      <c r="I72" s="576"/>
      <c r="J72" s="576"/>
      <c r="K72" s="547"/>
    </row>
    <row r="73" spans="1:11">
      <c r="A73" s="505"/>
      <c r="B73" s="505"/>
      <c r="C73" s="551" t="s">
        <v>515</v>
      </c>
      <c r="D73" s="550"/>
      <c r="E73" s="501"/>
      <c r="F73" s="545"/>
      <c r="G73" s="582"/>
      <c r="H73" s="582"/>
      <c r="I73" s="576"/>
      <c r="J73" s="576"/>
      <c r="K73" s="547"/>
    </row>
    <row r="74" spans="1:11">
      <c r="A74" s="244"/>
      <c r="B74" s="505"/>
      <c r="C74" s="551" t="s">
        <v>519</v>
      </c>
      <c r="D74" s="557" t="s">
        <v>512</v>
      </c>
      <c r="E74" s="482" t="s">
        <v>361</v>
      </c>
      <c r="F74" s="557" t="s">
        <v>513</v>
      </c>
      <c r="G74" s="567"/>
      <c r="H74" s="567"/>
      <c r="I74" s="567"/>
      <c r="J74" s="244" t="s">
        <v>926</v>
      </c>
      <c r="K74" s="547" t="s">
        <v>723</v>
      </c>
    </row>
    <row r="75" spans="1:11">
      <c r="A75" s="505"/>
      <c r="B75" s="505"/>
      <c r="C75" s="501" t="s">
        <v>2022</v>
      </c>
      <c r="D75" s="557" t="s">
        <v>516</v>
      </c>
      <c r="E75" s="583"/>
      <c r="F75" s="557" t="s">
        <v>517</v>
      </c>
      <c r="G75" s="584">
        <v>5375</v>
      </c>
      <c r="H75" s="584">
        <v>5375</v>
      </c>
      <c r="I75" s="567" t="s">
        <v>324</v>
      </c>
      <c r="J75" s="546">
        <v>22890</v>
      </c>
      <c r="K75" s="552"/>
    </row>
    <row r="76" spans="1:11">
      <c r="A76" s="505"/>
      <c r="B76" s="505"/>
      <c r="C76" s="583" t="s">
        <v>2023</v>
      </c>
      <c r="D76" s="550"/>
      <c r="E76" s="482"/>
      <c r="F76" s="501"/>
      <c r="G76" s="564"/>
      <c r="H76" s="564"/>
      <c r="I76" s="507"/>
      <c r="J76" s="546"/>
      <c r="K76" s="547"/>
    </row>
    <row r="77" spans="1:11">
      <c r="A77" s="505"/>
      <c r="B77" s="505"/>
      <c r="C77" s="482" t="s">
        <v>847</v>
      </c>
      <c r="D77" s="550"/>
      <c r="E77" s="482"/>
      <c r="F77" s="501"/>
      <c r="G77" s="564"/>
      <c r="H77" s="564"/>
      <c r="I77" s="507"/>
      <c r="J77" s="546"/>
      <c r="K77" s="547"/>
    </row>
    <row r="78" spans="1:11">
      <c r="A78" s="505"/>
      <c r="B78" s="505"/>
      <c r="C78" s="482" t="s">
        <v>848</v>
      </c>
      <c r="D78" s="550"/>
      <c r="E78" s="482" t="s">
        <v>361</v>
      </c>
      <c r="F78" s="578" t="s">
        <v>468</v>
      </c>
      <c r="G78" s="244"/>
      <c r="H78" s="244"/>
      <c r="I78" s="470"/>
      <c r="J78" s="546">
        <v>22586</v>
      </c>
      <c r="K78" s="547" t="s">
        <v>723</v>
      </c>
    </row>
    <row r="79" spans="1:11">
      <c r="A79" s="244"/>
      <c r="B79" s="505"/>
      <c r="C79" s="482" t="s">
        <v>2024</v>
      </c>
      <c r="D79" s="550"/>
      <c r="E79" s="482"/>
      <c r="F79" s="501" t="s">
        <v>469</v>
      </c>
      <c r="G79" s="244"/>
      <c r="H79" s="244"/>
      <c r="I79" s="470"/>
      <c r="J79" s="244"/>
      <c r="K79" s="552" t="s">
        <v>925</v>
      </c>
    </row>
    <row r="80" spans="1:11">
      <c r="A80" s="244"/>
      <c r="B80" s="505"/>
      <c r="C80" s="583" t="s">
        <v>849</v>
      </c>
      <c r="D80" s="550" t="s">
        <v>471</v>
      </c>
      <c r="E80" s="244"/>
      <c r="F80" s="501" t="s">
        <v>121</v>
      </c>
      <c r="G80" s="244"/>
      <c r="H80" s="244"/>
      <c r="I80" s="244"/>
      <c r="J80" s="546"/>
      <c r="K80" s="547"/>
    </row>
    <row r="81" spans="1:11">
      <c r="A81" s="244"/>
      <c r="B81" s="505"/>
      <c r="C81" s="482" t="s">
        <v>850</v>
      </c>
      <c r="D81" s="550"/>
      <c r="E81" s="482" t="s">
        <v>361</v>
      </c>
      <c r="F81" s="578" t="s">
        <v>472</v>
      </c>
      <c r="G81" s="244"/>
      <c r="H81" s="244"/>
      <c r="I81" s="244"/>
      <c r="J81" s="244"/>
      <c r="K81" s="552"/>
    </row>
    <row r="82" spans="1:11">
      <c r="A82" s="244"/>
      <c r="B82" s="505"/>
      <c r="C82" s="583" t="s">
        <v>851</v>
      </c>
      <c r="D82" s="550"/>
      <c r="E82" s="482"/>
      <c r="F82" s="501" t="s">
        <v>473</v>
      </c>
      <c r="G82" s="244"/>
      <c r="H82" s="244"/>
      <c r="I82" s="244"/>
      <c r="J82" s="576"/>
      <c r="K82" s="547"/>
    </row>
    <row r="83" spans="1:11">
      <c r="A83" s="244"/>
      <c r="B83" s="505"/>
      <c r="C83" s="482" t="s">
        <v>2025</v>
      </c>
      <c r="D83" s="550"/>
      <c r="E83" s="244"/>
      <c r="F83" s="501"/>
      <c r="G83" s="585"/>
      <c r="H83" s="585"/>
      <c r="I83" s="586"/>
      <c r="J83" s="244"/>
      <c r="K83" s="244"/>
    </row>
    <row r="84" spans="1:11">
      <c r="A84" s="244"/>
      <c r="B84" s="505"/>
      <c r="C84" s="583" t="s">
        <v>476</v>
      </c>
      <c r="D84" s="550" t="s">
        <v>474</v>
      </c>
      <c r="E84" s="482" t="s">
        <v>361</v>
      </c>
      <c r="F84" s="578" t="s">
        <v>475</v>
      </c>
      <c r="G84" s="244"/>
      <c r="H84" s="244"/>
      <c r="I84" s="244"/>
      <c r="J84" s="546">
        <v>22586</v>
      </c>
      <c r="K84" s="547" t="s">
        <v>723</v>
      </c>
    </row>
    <row r="85" spans="1:11">
      <c r="A85" s="244"/>
      <c r="B85" s="505"/>
      <c r="C85" s="583"/>
      <c r="D85" s="550"/>
      <c r="E85" s="482" t="s">
        <v>477</v>
      </c>
      <c r="F85" s="501" t="s">
        <v>478</v>
      </c>
      <c r="G85" s="244"/>
      <c r="H85" s="244"/>
      <c r="I85" s="244"/>
      <c r="J85" s="244"/>
      <c r="K85" s="552" t="s">
        <v>925</v>
      </c>
    </row>
    <row r="86" spans="1:11">
      <c r="A86" s="244"/>
      <c r="B86" s="505"/>
      <c r="C86" s="482"/>
      <c r="D86" s="550"/>
      <c r="E86" s="482" t="s">
        <v>479</v>
      </c>
      <c r="F86" s="501" t="s">
        <v>480</v>
      </c>
      <c r="G86" s="244"/>
      <c r="H86" s="244"/>
      <c r="I86" s="244"/>
      <c r="J86" s="244"/>
      <c r="K86" s="244"/>
    </row>
    <row r="87" spans="1:11">
      <c r="A87" s="244"/>
      <c r="B87" s="505"/>
      <c r="C87" s="549" t="s">
        <v>2026</v>
      </c>
      <c r="D87" s="550"/>
      <c r="E87" s="244" t="s">
        <v>481</v>
      </c>
      <c r="F87" s="244"/>
      <c r="G87" s="244"/>
      <c r="H87" s="244"/>
      <c r="I87" s="244"/>
      <c r="J87" s="244"/>
      <c r="K87" s="244"/>
    </row>
    <row r="88" spans="1:11">
      <c r="A88" s="244"/>
      <c r="B88" s="505"/>
      <c r="C88" s="549" t="s">
        <v>470</v>
      </c>
      <c r="D88" s="550" t="s">
        <v>482</v>
      </c>
      <c r="E88" s="482" t="s">
        <v>361</v>
      </c>
      <c r="F88" s="501" t="s">
        <v>483</v>
      </c>
      <c r="G88" s="244"/>
      <c r="H88" s="244"/>
      <c r="I88" s="244"/>
      <c r="J88" s="244" t="s">
        <v>926</v>
      </c>
      <c r="K88" s="547" t="s">
        <v>723</v>
      </c>
    </row>
    <row r="89" spans="1:11">
      <c r="A89" s="244"/>
      <c r="B89" s="505"/>
      <c r="C89" s="549"/>
      <c r="D89" s="550"/>
      <c r="E89" s="482" t="s">
        <v>477</v>
      </c>
      <c r="F89" s="501" t="s">
        <v>484</v>
      </c>
      <c r="G89" s="564"/>
      <c r="H89" s="564"/>
      <c r="I89" s="244"/>
      <c r="J89" s="546">
        <v>22890</v>
      </c>
      <c r="K89" s="552" t="s">
        <v>925</v>
      </c>
    </row>
    <row r="90" spans="1:11">
      <c r="A90" s="244"/>
      <c r="B90" s="505"/>
      <c r="C90" s="549"/>
      <c r="D90" s="550"/>
      <c r="E90" s="482" t="s">
        <v>479</v>
      </c>
      <c r="F90" s="583" t="s">
        <v>485</v>
      </c>
      <c r="G90" s="587"/>
      <c r="H90" s="587"/>
      <c r="I90" s="548"/>
      <c r="J90" s="244"/>
      <c r="K90" s="548"/>
    </row>
    <row r="91" spans="1:11">
      <c r="A91" s="244"/>
      <c r="B91" s="505"/>
      <c r="C91" s="549"/>
      <c r="D91" s="550"/>
      <c r="E91" s="244" t="s">
        <v>481</v>
      </c>
      <c r="F91" s="583"/>
      <c r="G91" s="587"/>
      <c r="H91" s="587"/>
      <c r="I91" s="548"/>
      <c r="J91" s="244"/>
      <c r="K91" s="548"/>
    </row>
    <row r="92" spans="1:11">
      <c r="A92" s="244"/>
      <c r="B92" s="505"/>
      <c r="C92" s="549" t="s">
        <v>2027</v>
      </c>
      <c r="D92" s="550"/>
      <c r="E92" s="482" t="s">
        <v>361</v>
      </c>
      <c r="F92" s="501"/>
      <c r="G92" s="564"/>
      <c r="H92" s="564"/>
      <c r="I92" s="507"/>
      <c r="J92" s="546"/>
      <c r="K92" s="547"/>
    </row>
    <row r="93" spans="1:11">
      <c r="A93" s="244"/>
      <c r="B93" s="244"/>
      <c r="C93" s="549" t="s">
        <v>852</v>
      </c>
      <c r="D93" s="550" t="s">
        <v>473</v>
      </c>
      <c r="E93" s="586"/>
      <c r="F93" s="501" t="s">
        <v>486</v>
      </c>
      <c r="G93" s="564"/>
      <c r="H93" s="564"/>
      <c r="I93" s="507"/>
      <c r="J93" s="244" t="s">
        <v>926</v>
      </c>
      <c r="K93" s="547" t="s">
        <v>723</v>
      </c>
    </row>
    <row r="94" spans="1:11">
      <c r="A94" s="244"/>
      <c r="B94" s="244"/>
      <c r="C94" s="549" t="s">
        <v>1996</v>
      </c>
      <c r="D94" s="550"/>
      <c r="E94" s="586"/>
      <c r="F94" s="501" t="s">
        <v>487</v>
      </c>
      <c r="G94" s="564"/>
      <c r="H94" s="564"/>
      <c r="I94" s="507"/>
      <c r="J94" s="546">
        <v>22890</v>
      </c>
      <c r="K94" s="552" t="s">
        <v>925</v>
      </c>
    </row>
    <row r="95" spans="1:11">
      <c r="A95" s="244"/>
      <c r="B95" s="244"/>
      <c r="C95" s="549" t="s">
        <v>488</v>
      </c>
      <c r="D95" s="550"/>
      <c r="E95" s="586"/>
      <c r="F95" s="501" t="s">
        <v>489</v>
      </c>
      <c r="G95" s="564"/>
      <c r="H95" s="564"/>
      <c r="I95" s="507"/>
      <c r="J95" s="244"/>
      <c r="K95" s="548"/>
    </row>
    <row r="96" spans="1:11">
      <c r="A96" s="244"/>
      <c r="B96" s="244"/>
      <c r="C96" s="549" t="s">
        <v>2028</v>
      </c>
      <c r="D96" s="550" t="s">
        <v>490</v>
      </c>
      <c r="E96" s="482" t="s">
        <v>361</v>
      </c>
      <c r="F96" s="501" t="s">
        <v>491</v>
      </c>
      <c r="G96" s="244"/>
      <c r="H96" s="244"/>
      <c r="I96" s="507"/>
      <c r="J96" s="244"/>
      <c r="K96" s="588"/>
    </row>
    <row r="97" spans="1:11">
      <c r="A97" s="244"/>
      <c r="B97" s="244"/>
      <c r="C97" s="549" t="s">
        <v>492</v>
      </c>
      <c r="D97" s="550" t="s">
        <v>493</v>
      </c>
      <c r="E97" s="588"/>
      <c r="F97" s="501" t="s">
        <v>494</v>
      </c>
      <c r="G97" s="589" t="s">
        <v>1973</v>
      </c>
      <c r="H97" s="589" t="s">
        <v>1973</v>
      </c>
      <c r="I97" s="507"/>
      <c r="J97" s="244" t="s">
        <v>926</v>
      </c>
      <c r="K97" s="547" t="s">
        <v>723</v>
      </c>
    </row>
    <row r="98" spans="1:11">
      <c r="A98" s="244"/>
      <c r="B98" s="244"/>
      <c r="C98" s="244"/>
      <c r="D98" s="550"/>
      <c r="E98" s="482" t="s">
        <v>361</v>
      </c>
      <c r="F98" s="501" t="s">
        <v>495</v>
      </c>
      <c r="G98" s="244"/>
      <c r="H98" s="244"/>
      <c r="I98" s="244"/>
      <c r="J98" s="546">
        <v>22890</v>
      </c>
      <c r="K98" s="552" t="s">
        <v>925</v>
      </c>
    </row>
    <row r="99" spans="1:11">
      <c r="A99" s="244"/>
      <c r="B99" s="244"/>
      <c r="C99" s="549" t="s">
        <v>2029</v>
      </c>
      <c r="D99" s="244"/>
      <c r="E99" s="244"/>
      <c r="F99" s="244"/>
      <c r="G99" s="244"/>
      <c r="H99" s="244"/>
      <c r="I99" s="244"/>
      <c r="J99" s="244"/>
      <c r="K99" s="244"/>
    </row>
    <row r="100" spans="1:11">
      <c r="A100" s="244"/>
      <c r="B100" s="244"/>
      <c r="C100" s="549" t="s">
        <v>496</v>
      </c>
      <c r="D100" s="550" t="s">
        <v>474</v>
      </c>
      <c r="E100" s="482" t="s">
        <v>477</v>
      </c>
      <c r="F100" s="501" t="s">
        <v>497</v>
      </c>
      <c r="G100" s="244"/>
      <c r="H100" s="244"/>
      <c r="I100" s="244"/>
      <c r="J100" s="244" t="s">
        <v>926</v>
      </c>
      <c r="K100" s="547" t="s">
        <v>723</v>
      </c>
    </row>
    <row r="101" spans="1:11">
      <c r="A101" s="244"/>
      <c r="B101" s="244"/>
      <c r="C101" s="549"/>
      <c r="D101" s="550"/>
      <c r="E101" s="482" t="s">
        <v>479</v>
      </c>
      <c r="F101" s="501" t="s">
        <v>498</v>
      </c>
      <c r="G101" s="244"/>
      <c r="H101" s="244"/>
      <c r="I101" s="244"/>
      <c r="J101" s="546">
        <v>22890</v>
      </c>
      <c r="K101" s="552" t="s">
        <v>925</v>
      </c>
    </row>
    <row r="102" spans="1:11">
      <c r="A102" s="244"/>
      <c r="B102" s="244"/>
      <c r="C102" s="482" t="s">
        <v>2030</v>
      </c>
      <c r="D102" s="590"/>
      <c r="E102" s="244" t="s">
        <v>481</v>
      </c>
      <c r="F102" s="501" t="s">
        <v>474</v>
      </c>
      <c r="G102" s="244"/>
      <c r="H102" s="244"/>
      <c r="I102" s="244"/>
      <c r="J102" s="244"/>
      <c r="K102" s="244"/>
    </row>
    <row r="103" spans="1:11">
      <c r="A103" s="244"/>
      <c r="B103" s="244"/>
      <c r="C103" s="549" t="s">
        <v>499</v>
      </c>
      <c r="D103" s="550" t="s">
        <v>500</v>
      </c>
      <c r="E103" s="482" t="s">
        <v>361</v>
      </c>
      <c r="F103" s="501" t="s">
        <v>501</v>
      </c>
      <c r="G103" s="559"/>
      <c r="H103" s="559"/>
      <c r="I103" s="244"/>
      <c r="J103" s="470">
        <v>22586</v>
      </c>
      <c r="K103" s="547" t="s">
        <v>723</v>
      </c>
    </row>
    <row r="104" spans="1:11">
      <c r="A104" s="244"/>
      <c r="B104" s="244"/>
      <c r="C104" s="549" t="s">
        <v>502</v>
      </c>
      <c r="D104" s="591" t="s">
        <v>503</v>
      </c>
      <c r="E104" s="482" t="s">
        <v>477</v>
      </c>
      <c r="F104" s="501" t="s">
        <v>504</v>
      </c>
      <c r="G104" s="559"/>
      <c r="H104" s="559"/>
      <c r="I104" s="564"/>
      <c r="J104" s="546"/>
      <c r="K104" s="552"/>
    </row>
    <row r="105" spans="1:11">
      <c r="A105" s="244"/>
      <c r="B105" s="592"/>
      <c r="C105" s="549" t="s">
        <v>505</v>
      </c>
      <c r="D105" s="590"/>
      <c r="E105" s="482" t="s">
        <v>479</v>
      </c>
      <c r="F105" s="593">
        <v>1</v>
      </c>
      <c r="G105" s="559"/>
      <c r="H105" s="559"/>
      <c r="I105" s="560"/>
      <c r="J105" s="546"/>
      <c r="K105" s="547"/>
    </row>
    <row r="106" spans="1:11">
      <c r="A106" s="244"/>
      <c r="B106" s="592"/>
      <c r="C106" s="544" t="s">
        <v>520</v>
      </c>
      <c r="D106" s="590"/>
      <c r="E106" s="244" t="s">
        <v>481</v>
      </c>
      <c r="F106" s="593"/>
      <c r="G106" s="559"/>
      <c r="H106" s="559"/>
      <c r="I106" s="560"/>
      <c r="J106" s="546"/>
      <c r="K106" s="547"/>
    </row>
    <row r="107" spans="1:11">
      <c r="A107" s="244"/>
      <c r="B107" s="592"/>
      <c r="C107" s="549" t="s">
        <v>521</v>
      </c>
      <c r="D107" s="590"/>
      <c r="E107" s="501"/>
      <c r="F107" s="594"/>
      <c r="G107" s="244"/>
      <c r="H107" s="244"/>
      <c r="I107" s="244"/>
      <c r="J107" s="244"/>
      <c r="K107" s="244"/>
    </row>
    <row r="108" spans="1:11">
      <c r="A108" s="244"/>
      <c r="B108" s="592"/>
      <c r="C108" s="549" t="s">
        <v>522</v>
      </c>
      <c r="D108" s="590"/>
      <c r="E108" s="586"/>
      <c r="F108" s="594"/>
      <c r="G108" s="244"/>
      <c r="H108" s="244"/>
      <c r="I108" s="244"/>
      <c r="J108" s="244"/>
      <c r="K108" s="244"/>
    </row>
    <row r="109" spans="1:11">
      <c r="A109" s="244"/>
      <c r="B109" s="592"/>
      <c r="C109" s="482" t="s">
        <v>523</v>
      </c>
      <c r="D109" s="590"/>
      <c r="E109" s="482" t="s">
        <v>361</v>
      </c>
      <c r="F109" s="578" t="s">
        <v>929</v>
      </c>
      <c r="G109" s="244"/>
      <c r="H109" s="244"/>
      <c r="I109" s="244"/>
      <c r="J109" s="470">
        <v>22586</v>
      </c>
      <c r="K109" s="547" t="s">
        <v>723</v>
      </c>
    </row>
    <row r="110" spans="1:11">
      <c r="A110" s="244"/>
      <c r="B110" s="592"/>
      <c r="C110" s="549" t="s">
        <v>524</v>
      </c>
      <c r="D110" s="590"/>
      <c r="E110" s="482"/>
      <c r="F110" s="501" t="s">
        <v>889</v>
      </c>
      <c r="G110" s="244"/>
      <c r="H110" s="244"/>
      <c r="I110" s="244"/>
      <c r="J110" s="546"/>
      <c r="K110" s="552" t="s">
        <v>927</v>
      </c>
    </row>
    <row r="111" spans="1:11">
      <c r="A111" s="244"/>
      <c r="B111" s="592"/>
      <c r="C111" s="549" t="s">
        <v>525</v>
      </c>
      <c r="D111" s="550" t="s">
        <v>122</v>
      </c>
      <c r="E111" s="244"/>
      <c r="F111" s="501" t="s">
        <v>329</v>
      </c>
      <c r="G111" s="507"/>
      <c r="H111" s="507"/>
      <c r="I111" s="546"/>
      <c r="J111" s="546"/>
      <c r="K111" s="547"/>
    </row>
    <row r="112" spans="1:11">
      <c r="A112" s="244"/>
      <c r="B112" s="592"/>
      <c r="C112" s="549" t="s">
        <v>526</v>
      </c>
      <c r="D112" s="550"/>
      <c r="E112" s="482" t="s">
        <v>361</v>
      </c>
      <c r="F112" s="578"/>
      <c r="G112" s="507"/>
      <c r="H112" s="507"/>
      <c r="I112" s="546"/>
      <c r="J112" s="546"/>
      <c r="K112" s="547"/>
    </row>
    <row r="113" spans="1:11">
      <c r="A113" s="244"/>
      <c r="B113" s="592"/>
      <c r="C113" s="549" t="s">
        <v>527</v>
      </c>
      <c r="D113" s="550"/>
      <c r="E113" s="482"/>
      <c r="F113" s="501"/>
      <c r="G113" s="507"/>
      <c r="H113" s="507"/>
      <c r="I113" s="546"/>
      <c r="J113" s="546"/>
      <c r="K113" s="547"/>
    </row>
    <row r="114" spans="1:11">
      <c r="A114" s="244"/>
      <c r="B114" s="592"/>
      <c r="C114" s="549" t="s">
        <v>528</v>
      </c>
      <c r="D114" s="550"/>
      <c r="E114" s="501"/>
      <c r="F114" s="545"/>
      <c r="G114" s="507"/>
      <c r="H114" s="507"/>
      <c r="I114" s="546"/>
      <c r="J114" s="546"/>
      <c r="K114" s="547"/>
    </row>
    <row r="115" spans="1:11">
      <c r="A115" s="244"/>
      <c r="B115" s="592"/>
      <c r="C115" s="549" t="s">
        <v>1992</v>
      </c>
      <c r="D115" s="244"/>
      <c r="E115" s="501"/>
      <c r="F115" s="244"/>
      <c r="G115" s="545"/>
      <c r="H115" s="545"/>
      <c r="I115" s="545" t="s">
        <v>530</v>
      </c>
      <c r="J115" s="244" t="s">
        <v>926</v>
      </c>
      <c r="K115" s="547" t="s">
        <v>723</v>
      </c>
    </row>
    <row r="116" spans="1:11">
      <c r="A116" s="244"/>
      <c r="B116" s="592"/>
      <c r="C116" s="595" t="s">
        <v>1991</v>
      </c>
      <c r="D116" s="550" t="s">
        <v>529</v>
      </c>
      <c r="E116" s="482" t="s">
        <v>361</v>
      </c>
      <c r="F116" s="501" t="s">
        <v>928</v>
      </c>
      <c r="G116" s="545"/>
      <c r="H116" s="545"/>
      <c r="I116" s="545" t="s">
        <v>531</v>
      </c>
      <c r="J116" s="546">
        <v>22890</v>
      </c>
      <c r="K116" s="552"/>
    </row>
    <row r="117" spans="1:11">
      <c r="A117" s="244"/>
      <c r="B117" s="592"/>
      <c r="C117" s="595" t="s">
        <v>1990</v>
      </c>
      <c r="D117" s="548"/>
      <c r="E117" s="244"/>
      <c r="F117" s="501"/>
      <c r="G117" s="545"/>
      <c r="H117" s="545"/>
      <c r="I117" s="560"/>
      <c r="J117" s="244"/>
      <c r="K117" s="548"/>
    </row>
    <row r="118" spans="1:11">
      <c r="A118" s="244"/>
      <c r="B118" s="592"/>
      <c r="C118" s="596" t="s">
        <v>1657</v>
      </c>
      <c r="D118" s="550" t="s">
        <v>1993</v>
      </c>
      <c r="E118" s="482" t="s">
        <v>361</v>
      </c>
      <c r="F118" s="501" t="s">
        <v>1994</v>
      </c>
      <c r="G118" s="597">
        <v>300000</v>
      </c>
      <c r="H118" s="597">
        <v>300000</v>
      </c>
      <c r="I118" s="366" t="s">
        <v>1638</v>
      </c>
      <c r="J118" s="244"/>
      <c r="K118" s="548"/>
    </row>
    <row r="119" spans="1:11">
      <c r="A119" s="244"/>
      <c r="B119" s="592"/>
      <c r="C119" s="482" t="s">
        <v>881</v>
      </c>
      <c r="D119" s="548"/>
      <c r="E119" s="482"/>
      <c r="F119" s="501" t="s">
        <v>1995</v>
      </c>
      <c r="G119" s="545"/>
      <c r="H119" s="545"/>
      <c r="I119" s="560"/>
      <c r="J119" s="244"/>
      <c r="K119" s="548"/>
    </row>
    <row r="120" spans="1:11">
      <c r="A120" s="244"/>
      <c r="B120" s="592"/>
      <c r="C120" s="549" t="s">
        <v>882</v>
      </c>
      <c r="D120" s="550"/>
      <c r="E120" s="482"/>
      <c r="F120" s="545"/>
      <c r="G120" s="507"/>
      <c r="H120" s="507"/>
      <c r="I120" s="545" t="s">
        <v>530</v>
      </c>
      <c r="J120" s="244" t="s">
        <v>926</v>
      </c>
      <c r="K120" s="547" t="s">
        <v>723</v>
      </c>
    </row>
    <row r="121" spans="1:11">
      <c r="A121" s="244"/>
      <c r="B121" s="592"/>
      <c r="C121" s="549" t="s">
        <v>883</v>
      </c>
      <c r="D121" s="482"/>
      <c r="E121" s="482"/>
      <c r="F121" s="545"/>
      <c r="G121" s="507"/>
      <c r="H121" s="507"/>
      <c r="I121" s="545" t="s">
        <v>930</v>
      </c>
      <c r="J121" s="546">
        <v>22890</v>
      </c>
      <c r="K121" s="552" t="s">
        <v>927</v>
      </c>
    </row>
    <row r="122" spans="1:11">
      <c r="A122" s="244"/>
      <c r="B122" s="592"/>
      <c r="C122" s="549" t="s">
        <v>1974</v>
      </c>
      <c r="D122" s="550" t="s">
        <v>1975</v>
      </c>
      <c r="E122" s="501"/>
      <c r="F122" s="545"/>
      <c r="G122" s="420"/>
      <c r="H122" s="420"/>
      <c r="I122" s="546"/>
      <c r="J122" s="598">
        <v>22737</v>
      </c>
      <c r="K122" s="547" t="s">
        <v>723</v>
      </c>
    </row>
    <row r="123" spans="1:11">
      <c r="A123" s="244"/>
      <c r="B123" s="592"/>
      <c r="C123" s="599" t="s">
        <v>884</v>
      </c>
      <c r="D123" s="550" t="s">
        <v>1976</v>
      </c>
      <c r="E123" s="501"/>
      <c r="F123" s="545"/>
      <c r="G123" s="507"/>
      <c r="H123" s="507"/>
      <c r="I123" s="546"/>
      <c r="J123" s="547"/>
      <c r="K123" s="548"/>
    </row>
    <row r="124" spans="1:11">
      <c r="A124" s="244"/>
      <c r="B124" s="592"/>
      <c r="C124" s="549" t="s">
        <v>885</v>
      </c>
      <c r="D124" s="244"/>
      <c r="E124" s="244"/>
      <c r="F124" s="244"/>
      <c r="G124" s="244"/>
      <c r="H124" s="244"/>
      <c r="I124" s="244"/>
      <c r="J124" s="244"/>
      <c r="K124" s="244"/>
    </row>
    <row r="125" spans="1:11">
      <c r="A125" s="244"/>
      <c r="B125" s="592"/>
      <c r="C125" s="549" t="s">
        <v>888</v>
      </c>
      <c r="D125" s="550" t="s">
        <v>1977</v>
      </c>
      <c r="E125" s="501"/>
      <c r="F125" s="545" t="s">
        <v>886</v>
      </c>
      <c r="G125" s="507"/>
      <c r="H125" s="507"/>
      <c r="I125" s="244"/>
      <c r="J125" s="244" t="s">
        <v>926</v>
      </c>
      <c r="K125" s="547" t="s">
        <v>723</v>
      </c>
    </row>
    <row r="126" spans="1:11">
      <c r="A126" s="244"/>
      <c r="B126" s="592"/>
      <c r="C126" s="549" t="s">
        <v>890</v>
      </c>
      <c r="D126" s="550" t="s">
        <v>122</v>
      </c>
      <c r="E126" s="550" t="s">
        <v>122</v>
      </c>
      <c r="F126" s="545" t="s">
        <v>889</v>
      </c>
      <c r="G126" s="507"/>
      <c r="H126" s="507"/>
      <c r="I126" s="244"/>
      <c r="J126" s="546">
        <v>22890</v>
      </c>
      <c r="K126" s="552"/>
    </row>
    <row r="127" spans="1:11">
      <c r="A127" s="244"/>
      <c r="B127" s="244"/>
      <c r="C127" s="230" t="s">
        <v>581</v>
      </c>
      <c r="D127" s="550"/>
      <c r="E127" s="501"/>
      <c r="F127" s="501" t="s">
        <v>339</v>
      </c>
      <c r="G127" s="507"/>
      <c r="H127" s="507"/>
      <c r="I127" s="546"/>
      <c r="J127" s="244" t="s">
        <v>926</v>
      </c>
      <c r="K127" s="547" t="s">
        <v>723</v>
      </c>
    </row>
    <row r="128" spans="1:11">
      <c r="A128" s="244"/>
      <c r="B128" s="600"/>
      <c r="C128" s="468" t="s">
        <v>333</v>
      </c>
      <c r="D128" s="550"/>
      <c r="E128" s="550"/>
      <c r="F128" s="545"/>
      <c r="G128" s="507"/>
      <c r="H128" s="507"/>
      <c r="I128" s="546"/>
      <c r="J128" s="546">
        <v>22890</v>
      </c>
      <c r="K128" s="552"/>
    </row>
    <row r="129" spans="1:11" ht="24">
      <c r="A129" s="244"/>
      <c r="B129" s="601"/>
      <c r="C129" s="610" t="s">
        <v>2113</v>
      </c>
      <c r="D129" s="550"/>
      <c r="E129" s="550"/>
      <c r="F129" s="545"/>
      <c r="G129" s="507"/>
      <c r="H129" s="507"/>
      <c r="I129" s="546"/>
      <c r="J129" s="546"/>
      <c r="K129" s="552"/>
    </row>
    <row r="130" spans="1:11">
      <c r="A130" s="244"/>
      <c r="B130" s="592"/>
      <c r="C130" s="602" t="s">
        <v>937</v>
      </c>
      <c r="D130" s="592" t="s">
        <v>938</v>
      </c>
      <c r="E130" s="603" t="s">
        <v>985</v>
      </c>
      <c r="F130" s="604" t="s">
        <v>939</v>
      </c>
      <c r="G130" s="605" t="s">
        <v>892</v>
      </c>
      <c r="H130" s="605" t="s">
        <v>892</v>
      </c>
      <c r="I130" s="605" t="s">
        <v>898</v>
      </c>
      <c r="J130" s="605" t="s">
        <v>935</v>
      </c>
      <c r="K130" s="605" t="s">
        <v>723</v>
      </c>
    </row>
    <row r="131" spans="1:11">
      <c r="A131" s="244"/>
      <c r="B131" s="592"/>
      <c r="C131" s="592" t="s">
        <v>940</v>
      </c>
      <c r="D131" s="592" t="s">
        <v>984</v>
      </c>
      <c r="E131" s="603" t="s">
        <v>987</v>
      </c>
      <c r="F131" s="592" t="s">
        <v>508</v>
      </c>
      <c r="G131" s="592"/>
      <c r="H131" s="592"/>
      <c r="I131" s="605"/>
      <c r="J131" s="605"/>
      <c r="K131" s="605" t="s">
        <v>986</v>
      </c>
    </row>
    <row r="132" spans="1:11">
      <c r="A132" s="244"/>
      <c r="B132" s="592"/>
      <c r="C132" s="592" t="s">
        <v>942</v>
      </c>
      <c r="D132" s="592"/>
      <c r="E132" s="603" t="s">
        <v>988</v>
      </c>
      <c r="F132" s="592" t="s">
        <v>943</v>
      </c>
      <c r="G132" s="592"/>
      <c r="H132" s="592"/>
      <c r="I132" s="605"/>
      <c r="J132" s="605"/>
      <c r="K132" s="605"/>
    </row>
    <row r="133" spans="1:11">
      <c r="A133" s="244"/>
      <c r="B133" s="592"/>
      <c r="C133" s="592" t="s">
        <v>944</v>
      </c>
      <c r="D133" s="592"/>
      <c r="E133" s="603"/>
      <c r="F133" s="604" t="s">
        <v>945</v>
      </c>
      <c r="G133" s="592"/>
      <c r="H133" s="592"/>
      <c r="I133" s="605"/>
      <c r="J133" s="605"/>
      <c r="K133" s="605"/>
    </row>
    <row r="134" spans="1:11">
      <c r="A134" s="244"/>
      <c r="B134" s="592"/>
      <c r="C134" s="592" t="s">
        <v>946</v>
      </c>
      <c r="D134" s="592"/>
      <c r="E134" s="603"/>
      <c r="F134" s="592" t="s">
        <v>947</v>
      </c>
      <c r="G134" s="592"/>
      <c r="H134" s="592"/>
      <c r="I134" s="605"/>
      <c r="J134" s="605"/>
      <c r="K134" s="605"/>
    </row>
    <row r="135" spans="1:11">
      <c r="A135" s="244"/>
      <c r="B135" s="592"/>
      <c r="C135" s="592" t="s">
        <v>948</v>
      </c>
      <c r="D135" s="592"/>
      <c r="E135" s="606"/>
      <c r="F135" s="592" t="s">
        <v>949</v>
      </c>
      <c r="G135" s="592"/>
      <c r="H135" s="592"/>
      <c r="I135" s="605"/>
      <c r="J135" s="605"/>
      <c r="K135" s="605"/>
    </row>
    <row r="136" spans="1:11">
      <c r="A136" s="244"/>
      <c r="B136" s="592"/>
      <c r="C136" s="607" t="s">
        <v>950</v>
      </c>
      <c r="D136" s="592"/>
      <c r="E136" s="603"/>
      <c r="F136" s="592" t="s">
        <v>951</v>
      </c>
      <c r="G136" s="592"/>
      <c r="H136" s="592"/>
      <c r="I136" s="605"/>
      <c r="J136" s="605"/>
      <c r="K136" s="605"/>
    </row>
    <row r="137" spans="1:11">
      <c r="A137" s="244"/>
      <c r="B137" s="592"/>
      <c r="C137" s="592" t="s">
        <v>952</v>
      </c>
      <c r="D137" s="592"/>
      <c r="E137" s="592"/>
      <c r="F137" s="592" t="s">
        <v>953</v>
      </c>
      <c r="G137" s="592"/>
      <c r="H137" s="592"/>
      <c r="I137" s="605"/>
      <c r="J137" s="605"/>
      <c r="K137" s="605"/>
    </row>
    <row r="138" spans="1:11">
      <c r="A138" s="244"/>
      <c r="B138" s="592"/>
      <c r="C138" s="592" t="s">
        <v>2114</v>
      </c>
      <c r="D138" s="592"/>
      <c r="E138" s="592"/>
      <c r="F138" s="592" t="s">
        <v>954</v>
      </c>
      <c r="G138" s="605" t="s">
        <v>892</v>
      </c>
      <c r="H138" s="605" t="s">
        <v>892</v>
      </c>
      <c r="I138" s="605" t="s">
        <v>898</v>
      </c>
      <c r="J138" s="605" t="s">
        <v>955</v>
      </c>
      <c r="K138" s="605" t="s">
        <v>986</v>
      </c>
    </row>
    <row r="139" spans="1:11">
      <c r="A139" s="244"/>
      <c r="B139" s="592"/>
      <c r="C139" s="592" t="s">
        <v>957</v>
      </c>
      <c r="D139" s="592"/>
      <c r="E139" s="592"/>
      <c r="F139" s="592" t="s">
        <v>956</v>
      </c>
      <c r="G139" s="592"/>
      <c r="H139" s="592"/>
      <c r="I139" s="605"/>
      <c r="J139" s="605" t="s">
        <v>897</v>
      </c>
      <c r="K139" s="605"/>
    </row>
    <row r="140" spans="1:11">
      <c r="A140" s="244"/>
      <c r="B140" s="592"/>
      <c r="C140" s="592" t="s">
        <v>2115</v>
      </c>
      <c r="D140" s="592"/>
      <c r="E140" s="592"/>
      <c r="F140" s="592" t="s">
        <v>958</v>
      </c>
      <c r="G140" s="592"/>
      <c r="H140" s="592"/>
      <c r="I140" s="605"/>
      <c r="J140" s="605"/>
      <c r="K140" s="605"/>
    </row>
    <row r="141" spans="1:11">
      <c r="A141" s="244"/>
      <c r="B141" s="592"/>
      <c r="C141" s="592" t="s">
        <v>961</v>
      </c>
      <c r="D141" s="592"/>
      <c r="E141" s="592"/>
      <c r="F141" s="592" t="s">
        <v>959</v>
      </c>
      <c r="G141" s="592"/>
      <c r="H141" s="592"/>
      <c r="I141" s="605"/>
      <c r="J141" s="605"/>
      <c r="K141" s="605"/>
    </row>
    <row r="142" spans="1:11">
      <c r="A142" s="244"/>
      <c r="B142" s="505"/>
      <c r="C142" s="592" t="s">
        <v>2116</v>
      </c>
      <c r="D142" s="592"/>
      <c r="E142" s="592"/>
      <c r="F142" s="592" t="s">
        <v>960</v>
      </c>
      <c r="G142" s="605" t="s">
        <v>892</v>
      </c>
      <c r="H142" s="605" t="s">
        <v>892</v>
      </c>
      <c r="I142" s="605" t="s">
        <v>898</v>
      </c>
      <c r="J142" s="605" t="s">
        <v>955</v>
      </c>
      <c r="K142" s="605" t="s">
        <v>986</v>
      </c>
    </row>
    <row r="143" spans="1:11">
      <c r="A143" s="244"/>
      <c r="B143" s="505"/>
      <c r="C143" s="592" t="s">
        <v>963</v>
      </c>
      <c r="D143" s="592"/>
      <c r="E143" s="592"/>
      <c r="F143" s="592" t="s">
        <v>962</v>
      </c>
      <c r="G143" s="592"/>
      <c r="H143" s="592"/>
      <c r="I143" s="605"/>
      <c r="J143" s="605" t="s">
        <v>897</v>
      </c>
      <c r="K143" s="605"/>
    </row>
    <row r="144" spans="1:11">
      <c r="A144" s="244"/>
      <c r="B144" s="505"/>
      <c r="C144" s="592" t="s">
        <v>964</v>
      </c>
      <c r="D144" s="592"/>
      <c r="E144" s="592"/>
      <c r="F144" s="592"/>
      <c r="G144" s="605" t="s">
        <v>892</v>
      </c>
      <c r="H144" s="605" t="s">
        <v>892</v>
      </c>
      <c r="I144" s="605" t="s">
        <v>898</v>
      </c>
      <c r="J144" s="605" t="s">
        <v>955</v>
      </c>
      <c r="K144" s="605" t="s">
        <v>986</v>
      </c>
    </row>
    <row r="145" spans="1:11">
      <c r="A145" s="244"/>
      <c r="B145" s="505"/>
      <c r="C145" s="592" t="s">
        <v>965</v>
      </c>
      <c r="D145" s="592"/>
      <c r="E145" s="592"/>
      <c r="F145" s="592"/>
      <c r="G145" s="592"/>
      <c r="H145" s="592"/>
      <c r="I145" s="605"/>
      <c r="J145" s="605" t="s">
        <v>897</v>
      </c>
      <c r="K145" s="605"/>
    </row>
    <row r="146" spans="1:11">
      <c r="A146" s="244"/>
      <c r="B146" s="505"/>
      <c r="C146" s="592" t="s">
        <v>2123</v>
      </c>
      <c r="D146" s="592"/>
      <c r="E146" s="592"/>
      <c r="F146" s="592"/>
      <c r="G146" s="592"/>
      <c r="H146" s="592"/>
      <c r="I146" s="605"/>
      <c r="J146" s="605"/>
      <c r="K146" s="605"/>
    </row>
    <row r="147" spans="1:11">
      <c r="A147" s="244"/>
      <c r="B147" s="244"/>
      <c r="C147" s="604" t="s">
        <v>966</v>
      </c>
      <c r="D147" s="592" t="s">
        <v>938</v>
      </c>
      <c r="E147" s="603" t="s">
        <v>985</v>
      </c>
      <c r="F147" s="592" t="s">
        <v>967</v>
      </c>
      <c r="G147" s="605" t="s">
        <v>892</v>
      </c>
      <c r="H147" s="605" t="s">
        <v>892</v>
      </c>
      <c r="I147" s="605" t="s">
        <v>898</v>
      </c>
      <c r="J147" s="605" t="s">
        <v>935</v>
      </c>
      <c r="K147" s="605"/>
    </row>
    <row r="148" spans="1:11">
      <c r="A148" s="244"/>
      <c r="B148" s="244"/>
      <c r="C148" s="604" t="s">
        <v>968</v>
      </c>
      <c r="D148" s="592" t="s">
        <v>1140</v>
      </c>
      <c r="E148" s="603" t="s">
        <v>987</v>
      </c>
      <c r="F148" s="592" t="s">
        <v>969</v>
      </c>
      <c r="G148" s="592"/>
      <c r="H148" s="592"/>
      <c r="I148" s="605"/>
      <c r="J148" s="605" t="s">
        <v>970</v>
      </c>
      <c r="K148" s="605" t="s">
        <v>896</v>
      </c>
    </row>
    <row r="149" spans="1:11">
      <c r="A149" s="244"/>
      <c r="B149" s="244"/>
      <c r="C149" s="607" t="s">
        <v>971</v>
      </c>
      <c r="D149" s="592"/>
      <c r="E149" s="603" t="s">
        <v>988</v>
      </c>
      <c r="F149" s="592" t="s">
        <v>972</v>
      </c>
      <c r="G149" s="592"/>
      <c r="H149" s="592"/>
      <c r="I149" s="605"/>
      <c r="J149" s="605"/>
      <c r="K149" s="605"/>
    </row>
    <row r="150" spans="1:11">
      <c r="A150" s="244"/>
      <c r="B150" s="244"/>
      <c r="C150" s="607" t="s">
        <v>973</v>
      </c>
      <c r="D150" s="592"/>
      <c r="E150" s="603"/>
      <c r="F150" s="592"/>
      <c r="G150" s="592"/>
      <c r="H150" s="592"/>
      <c r="I150" s="605"/>
      <c r="J150" s="605"/>
      <c r="K150" s="605"/>
    </row>
    <row r="151" spans="1:11">
      <c r="A151" s="244"/>
      <c r="B151" s="244"/>
      <c r="C151" s="607" t="s">
        <v>974</v>
      </c>
      <c r="D151" s="592"/>
      <c r="E151" s="603"/>
      <c r="F151" s="592"/>
      <c r="G151" s="592"/>
      <c r="H151" s="592"/>
      <c r="I151" s="605"/>
      <c r="J151" s="605"/>
      <c r="K151" s="605"/>
    </row>
    <row r="152" spans="1:11">
      <c r="A152" s="244"/>
      <c r="B152" s="244"/>
      <c r="C152" s="607" t="s">
        <v>975</v>
      </c>
      <c r="D152" s="592"/>
      <c r="E152" s="603"/>
      <c r="F152" s="592"/>
      <c r="G152" s="592"/>
      <c r="H152" s="592"/>
      <c r="I152" s="605"/>
      <c r="J152" s="605"/>
      <c r="K152" s="605"/>
    </row>
    <row r="153" spans="1:11">
      <c r="A153" s="244"/>
      <c r="B153" s="244"/>
      <c r="C153" s="607" t="s">
        <v>976</v>
      </c>
      <c r="D153" s="592"/>
      <c r="E153" s="603"/>
      <c r="F153" s="592"/>
      <c r="G153" s="592"/>
      <c r="H153" s="592"/>
      <c r="I153" s="605"/>
      <c r="J153" s="605"/>
      <c r="K153" s="605"/>
    </row>
    <row r="154" spans="1:11">
      <c r="A154" s="244"/>
      <c r="B154" s="244"/>
      <c r="C154" s="607" t="s">
        <v>977</v>
      </c>
      <c r="D154" s="592"/>
      <c r="E154" s="603"/>
      <c r="F154" s="592"/>
      <c r="G154" s="592"/>
      <c r="H154" s="592"/>
      <c r="I154" s="605"/>
      <c r="J154" s="605"/>
      <c r="K154" s="605"/>
    </row>
    <row r="155" spans="1:11">
      <c r="A155" s="244"/>
      <c r="B155" s="244"/>
      <c r="C155" s="607" t="s">
        <v>978</v>
      </c>
      <c r="D155" s="592"/>
      <c r="E155" s="606"/>
      <c r="F155" s="592"/>
      <c r="G155" s="592"/>
      <c r="H155" s="592"/>
      <c r="I155" s="605"/>
      <c r="J155" s="605"/>
      <c r="K155" s="605"/>
    </row>
    <row r="156" spans="1:11">
      <c r="A156" s="244"/>
      <c r="B156" s="244"/>
      <c r="C156" s="608" t="s">
        <v>979</v>
      </c>
      <c r="D156" s="592"/>
      <c r="E156" s="603"/>
      <c r="F156" s="592"/>
      <c r="G156" s="592"/>
      <c r="H156" s="592"/>
      <c r="I156" s="605"/>
      <c r="J156" s="605"/>
      <c r="K156" s="605"/>
    </row>
    <row r="157" spans="1:11">
      <c r="A157" s="244"/>
      <c r="B157" s="244"/>
      <c r="C157" s="608" t="s">
        <v>2122</v>
      </c>
      <c r="D157" s="592" t="s">
        <v>727</v>
      </c>
      <c r="E157" s="592"/>
      <c r="F157" s="592"/>
      <c r="G157" s="592"/>
      <c r="H157" s="592"/>
      <c r="I157" s="605"/>
      <c r="J157" s="605" t="s">
        <v>980</v>
      </c>
      <c r="K157" s="605" t="s">
        <v>896</v>
      </c>
    </row>
    <row r="158" spans="1:11">
      <c r="A158" s="244"/>
      <c r="B158" s="244"/>
      <c r="C158" s="608" t="s">
        <v>2118</v>
      </c>
      <c r="D158" s="592" t="s">
        <v>938</v>
      </c>
      <c r="E158" s="592"/>
      <c r="F158" s="592"/>
      <c r="G158" s="592"/>
      <c r="H158" s="592"/>
      <c r="I158" s="605"/>
      <c r="J158" s="605"/>
      <c r="K158" s="605"/>
    </row>
    <row r="159" spans="1:11">
      <c r="A159" s="244"/>
      <c r="B159" s="244"/>
      <c r="C159" s="608" t="s">
        <v>2117</v>
      </c>
      <c r="D159" s="592" t="s">
        <v>941</v>
      </c>
      <c r="E159" s="592"/>
      <c r="F159" s="592"/>
      <c r="G159" s="609"/>
      <c r="H159" s="609"/>
      <c r="I159" s="244"/>
      <c r="J159" s="605"/>
      <c r="K159" s="605" t="s">
        <v>981</v>
      </c>
    </row>
    <row r="160" spans="1:11">
      <c r="A160" s="244"/>
      <c r="B160" s="244"/>
      <c r="C160" s="608" t="s">
        <v>2119</v>
      </c>
      <c r="D160" s="592"/>
      <c r="E160" s="592"/>
      <c r="F160" s="592"/>
      <c r="G160" s="592"/>
      <c r="H160" s="592"/>
      <c r="I160" s="605"/>
      <c r="J160" s="605"/>
      <c r="K160" s="605"/>
    </row>
    <row r="161" spans="1:11">
      <c r="A161" s="244"/>
      <c r="B161" s="244"/>
      <c r="C161" s="608" t="s">
        <v>982</v>
      </c>
      <c r="D161" s="592"/>
      <c r="E161" s="592"/>
      <c r="F161" s="592"/>
      <c r="G161" s="592"/>
      <c r="H161" s="592"/>
      <c r="I161" s="605"/>
      <c r="J161" s="605"/>
      <c r="K161" s="605"/>
    </row>
    <row r="162" spans="1:11">
      <c r="A162" s="244"/>
      <c r="B162" s="244"/>
      <c r="C162" s="607" t="s">
        <v>2120</v>
      </c>
      <c r="D162" s="592"/>
      <c r="E162" s="592"/>
      <c r="F162" s="592"/>
      <c r="G162" s="592"/>
      <c r="H162" s="592"/>
      <c r="I162" s="605"/>
      <c r="J162" s="605" t="s">
        <v>894</v>
      </c>
      <c r="K162" s="605"/>
    </row>
    <row r="163" spans="1:11">
      <c r="A163" s="244"/>
      <c r="B163" s="244"/>
      <c r="C163" s="607" t="s">
        <v>2121</v>
      </c>
      <c r="D163" s="592"/>
      <c r="E163" s="592"/>
      <c r="F163" s="592"/>
      <c r="G163" s="592"/>
      <c r="H163" s="592"/>
      <c r="I163" s="605"/>
      <c r="J163" s="605" t="s">
        <v>983</v>
      </c>
      <c r="K163" s="605" t="s">
        <v>896</v>
      </c>
    </row>
    <row r="164" spans="1:11">
      <c r="A164" s="244"/>
      <c r="B164" s="244"/>
      <c r="C164" s="607" t="s">
        <v>962</v>
      </c>
      <c r="D164" s="592"/>
      <c r="E164" s="592"/>
      <c r="F164" s="592"/>
      <c r="G164" s="804"/>
      <c r="H164" s="804"/>
      <c r="I164" s="605"/>
      <c r="J164" s="605"/>
      <c r="K164" s="605"/>
    </row>
    <row r="165" spans="1:11" ht="24">
      <c r="A165" s="229"/>
      <c r="B165" s="229"/>
      <c r="C165" s="229"/>
      <c r="D165" s="297" t="s">
        <v>323</v>
      </c>
      <c r="E165" s="3"/>
      <c r="F165" s="297"/>
      <c r="G165" s="805">
        <f ca="1">SUM(G42:G165)</f>
        <v>438625</v>
      </c>
      <c r="H165" s="877">
        <v>438625</v>
      </c>
      <c r="I165" s="151"/>
      <c r="J165" s="310"/>
      <c r="K165" s="306"/>
    </row>
    <row r="166" spans="1:11">
      <c r="G166" s="611">
        <f>438625-410000</f>
        <v>28625</v>
      </c>
      <c r="H166" s="611">
        <v>28625</v>
      </c>
      <c r="I166" s="612" t="s">
        <v>324</v>
      </c>
    </row>
    <row r="167" spans="1:11">
      <c r="G167" s="613">
        <f>G42+G50+G118</f>
        <v>410000</v>
      </c>
      <c r="H167" s="613">
        <v>410000</v>
      </c>
      <c r="I167" s="286" t="s">
        <v>731</v>
      </c>
    </row>
  </sheetData>
  <mergeCells count="11">
    <mergeCell ref="A1:K1"/>
    <mergeCell ref="A2:J2"/>
    <mergeCell ref="G22:I22"/>
    <mergeCell ref="J22:J23"/>
    <mergeCell ref="A22:A23"/>
    <mergeCell ref="B22:B23"/>
    <mergeCell ref="C22:C23"/>
    <mergeCell ref="D22:D23"/>
    <mergeCell ref="E22:E23"/>
    <mergeCell ref="F22:F23"/>
    <mergeCell ref="K22:K23"/>
  </mergeCells>
  <pageMargins left="0.70866141732283472" right="0.23622047244094491" top="0.27559055118110237" bottom="0.27559055118110237" header="0.23622047244094491" footer="0.19685039370078741"/>
  <pageSetup paperSize="9"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topLeftCell="B99" workbookViewId="0">
      <selection activeCell="I111" sqref="I111"/>
    </sheetView>
  </sheetViews>
  <sheetFormatPr defaultColWidth="9" defaultRowHeight="21.75"/>
  <cols>
    <col min="1" max="1" width="4.625" style="227" customWidth="1"/>
    <col min="2" max="2" width="12.875" style="227" customWidth="1"/>
    <col min="3" max="3" width="32" style="227" customWidth="1"/>
    <col min="4" max="4" width="16.625" style="227" customWidth="1"/>
    <col min="5" max="5" width="10.5" style="227" customWidth="1"/>
    <col min="6" max="6" width="15.25" style="227" customWidth="1"/>
    <col min="7" max="8" width="9.25" style="227" customWidth="1"/>
    <col min="9" max="9" width="7.875" style="227" customWidth="1"/>
    <col min="10" max="10" width="10.125" style="227" customWidth="1"/>
    <col min="11" max="11" width="10.375" style="227" customWidth="1"/>
    <col min="12" max="16384" width="9" style="227"/>
  </cols>
  <sheetData>
    <row r="1" spans="1:12">
      <c r="A1" s="935" t="s">
        <v>340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</row>
    <row r="2" spans="1:12">
      <c r="A2" s="935" t="s">
        <v>341</v>
      </c>
      <c r="B2" s="935"/>
      <c r="C2" s="935"/>
      <c r="D2" s="935"/>
      <c r="E2" s="935"/>
      <c r="F2" s="935"/>
      <c r="G2" s="935"/>
      <c r="H2" s="935"/>
      <c r="I2" s="935"/>
      <c r="J2" s="935"/>
      <c r="K2" s="228"/>
    </row>
    <row r="3" spans="1:12">
      <c r="A3" s="228" t="s">
        <v>457</v>
      </c>
      <c r="E3" s="348"/>
    </row>
    <row r="4" spans="1:12" s="237" customFormat="1">
      <c r="A4" s="228" t="s">
        <v>320</v>
      </c>
      <c r="B4" s="237" t="s">
        <v>1023</v>
      </c>
      <c r="C4" s="247"/>
      <c r="D4" s="236"/>
      <c r="E4" s="806"/>
      <c r="F4" s="235"/>
      <c r="G4" s="235"/>
      <c r="H4" s="235"/>
      <c r="I4" s="236"/>
    </row>
    <row r="5" spans="1:12" s="237" customFormat="1">
      <c r="A5" s="228" t="s">
        <v>319</v>
      </c>
      <c r="C5" s="227"/>
      <c r="D5" s="227"/>
      <c r="E5" s="236"/>
      <c r="F5" s="241"/>
      <c r="G5" s="235"/>
      <c r="H5" s="235"/>
      <c r="I5" s="235"/>
    </row>
    <row r="6" spans="1:12" s="237" customFormat="1">
      <c r="A6" s="348" t="s">
        <v>582</v>
      </c>
      <c r="C6" s="227"/>
      <c r="D6" s="227"/>
      <c r="E6" s="236"/>
      <c r="F6" s="241"/>
      <c r="G6" s="235"/>
      <c r="H6" s="235"/>
      <c r="I6" s="235"/>
    </row>
    <row r="7" spans="1:12" s="237" customFormat="1">
      <c r="A7" s="348" t="s">
        <v>583</v>
      </c>
      <c r="C7" s="227"/>
      <c r="D7" s="227"/>
      <c r="E7" s="236"/>
      <c r="F7" s="241"/>
      <c r="G7" s="235"/>
      <c r="H7" s="235"/>
      <c r="I7" s="235"/>
    </row>
    <row r="8" spans="1:12" s="237" customFormat="1">
      <c r="A8" s="348" t="s">
        <v>584</v>
      </c>
      <c r="C8" s="227"/>
      <c r="D8" s="227"/>
      <c r="E8" s="236"/>
      <c r="F8" s="241"/>
      <c r="G8" s="235"/>
      <c r="H8" s="235"/>
      <c r="I8" s="235"/>
    </row>
    <row r="9" spans="1:12" s="237" customFormat="1">
      <c r="A9" s="348" t="s">
        <v>585</v>
      </c>
      <c r="C9" s="227"/>
      <c r="D9" s="227"/>
      <c r="E9" s="236"/>
      <c r="F9" s="241"/>
      <c r="G9" s="235"/>
      <c r="H9" s="235"/>
      <c r="I9" s="235"/>
    </row>
    <row r="10" spans="1:12" s="237" customFormat="1">
      <c r="A10" s="348" t="s">
        <v>586</v>
      </c>
      <c r="C10" s="227"/>
      <c r="D10" s="227"/>
      <c r="E10" s="236"/>
      <c r="F10" s="241"/>
      <c r="G10" s="235"/>
      <c r="H10" s="235"/>
      <c r="I10" s="235"/>
    </row>
    <row r="11" spans="1:12">
      <c r="A11" s="228" t="s">
        <v>587</v>
      </c>
      <c r="B11" s="807"/>
      <c r="C11" s="249"/>
    </row>
    <row r="12" spans="1:12">
      <c r="A12" s="227" t="s">
        <v>835</v>
      </c>
      <c r="B12" s="241"/>
    </row>
    <row r="13" spans="1:12" ht="23.25" customHeight="1">
      <c r="A13" s="227" t="s">
        <v>588</v>
      </c>
    </row>
    <row r="14" spans="1:12" ht="27.75" customHeight="1">
      <c r="A14" s="946" t="s">
        <v>0</v>
      </c>
      <c r="B14" s="946" t="s">
        <v>465</v>
      </c>
      <c r="C14" s="946" t="s">
        <v>466</v>
      </c>
      <c r="D14" s="946" t="s">
        <v>467</v>
      </c>
      <c r="E14" s="946" t="s">
        <v>321</v>
      </c>
      <c r="F14" s="946" t="s">
        <v>2</v>
      </c>
      <c r="G14" s="949" t="s">
        <v>3</v>
      </c>
      <c r="H14" s="950"/>
      <c r="I14" s="951"/>
      <c r="J14" s="946" t="s">
        <v>6</v>
      </c>
      <c r="K14" s="946" t="s">
        <v>7</v>
      </c>
    </row>
    <row r="15" spans="1:12">
      <c r="A15" s="948"/>
      <c r="B15" s="947"/>
      <c r="C15" s="947"/>
      <c r="D15" s="947"/>
      <c r="E15" s="947"/>
      <c r="F15" s="947"/>
      <c r="G15" s="455" t="s">
        <v>4</v>
      </c>
      <c r="H15" s="873"/>
      <c r="I15" s="455" t="s">
        <v>5</v>
      </c>
      <c r="J15" s="947"/>
      <c r="K15" s="947"/>
    </row>
    <row r="16" spans="1:12" ht="21" customHeight="1">
      <c r="A16" s="614"/>
      <c r="B16" s="615" t="s">
        <v>2124</v>
      </c>
      <c r="C16" s="635"/>
      <c r="D16" s="635"/>
      <c r="E16" s="635"/>
      <c r="F16" s="635"/>
      <c r="G16" s="614"/>
      <c r="H16" s="614"/>
      <c r="I16" s="614"/>
      <c r="J16" s="614"/>
      <c r="K16" s="614"/>
      <c r="L16" s="142"/>
    </row>
    <row r="17" spans="1:12">
      <c r="A17" s="244"/>
      <c r="B17" s="244"/>
      <c r="C17" s="496" t="s">
        <v>1047</v>
      </c>
      <c r="D17" s="244"/>
      <c r="E17" s="244"/>
      <c r="F17" s="244"/>
      <c r="G17" s="244"/>
      <c r="H17" s="244"/>
      <c r="I17" s="244"/>
      <c r="J17" s="244"/>
      <c r="K17" s="244"/>
      <c r="L17" s="142"/>
    </row>
    <row r="18" spans="1:12">
      <c r="A18" s="244"/>
      <c r="B18" s="244"/>
      <c r="C18" s="616" t="s">
        <v>836</v>
      </c>
      <c r="D18" s="244" t="s">
        <v>837</v>
      </c>
      <c r="E18" s="244" t="s">
        <v>838</v>
      </c>
      <c r="F18" s="244"/>
      <c r="G18" s="244"/>
      <c r="H18" s="244"/>
      <c r="I18" s="244"/>
      <c r="J18" s="244"/>
      <c r="K18" s="244" t="s">
        <v>589</v>
      </c>
      <c r="L18" s="142"/>
    </row>
    <row r="19" spans="1:12">
      <c r="A19" s="244"/>
      <c r="B19" s="244"/>
      <c r="C19" s="617" t="s">
        <v>839</v>
      </c>
      <c r="D19" s="244" t="s">
        <v>2239</v>
      </c>
      <c r="E19" s="244"/>
      <c r="F19" s="244"/>
      <c r="G19" s="244"/>
      <c r="H19" s="244"/>
      <c r="I19" s="244"/>
      <c r="J19" s="244"/>
      <c r="K19" s="244"/>
      <c r="L19" s="142"/>
    </row>
    <row r="20" spans="1:12">
      <c r="A20" s="244"/>
      <c r="B20" s="244"/>
      <c r="C20" s="616" t="s">
        <v>840</v>
      </c>
      <c r="D20" s="244"/>
      <c r="E20" s="244"/>
      <c r="F20" s="244"/>
      <c r="G20" s="244"/>
      <c r="H20" s="244"/>
      <c r="I20" s="244"/>
      <c r="J20" s="244"/>
      <c r="K20" s="244"/>
      <c r="L20" s="142"/>
    </row>
    <row r="21" spans="1:12">
      <c r="A21" s="244"/>
      <c r="B21" s="244"/>
      <c r="C21" s="811" t="s">
        <v>1024</v>
      </c>
      <c r="D21" s="244"/>
      <c r="E21" s="244"/>
      <c r="F21" s="244"/>
      <c r="G21" s="244"/>
      <c r="H21" s="244"/>
      <c r="I21" s="244"/>
      <c r="J21" s="244"/>
      <c r="K21" s="244"/>
      <c r="L21" s="142"/>
    </row>
    <row r="22" spans="1:12">
      <c r="A22" s="244"/>
      <c r="B22" s="244"/>
      <c r="C22" s="482" t="s">
        <v>2216</v>
      </c>
      <c r="D22" s="553" t="s">
        <v>590</v>
      </c>
      <c r="E22" s="244" t="s">
        <v>570</v>
      </c>
      <c r="F22" s="617" t="s">
        <v>1036</v>
      </c>
      <c r="G22" s="244"/>
      <c r="H22" s="244"/>
      <c r="I22" s="244"/>
      <c r="J22" s="233" t="s">
        <v>824</v>
      </c>
      <c r="K22" s="617" t="s">
        <v>631</v>
      </c>
      <c r="L22" s="142"/>
    </row>
    <row r="23" spans="1:12">
      <c r="A23" s="244"/>
      <c r="B23" s="244"/>
      <c r="C23" s="482" t="s">
        <v>1026</v>
      </c>
      <c r="D23" s="244" t="s">
        <v>592</v>
      </c>
      <c r="E23" s="244"/>
      <c r="F23" s="244" t="s">
        <v>1037</v>
      </c>
      <c r="G23" s="244"/>
      <c r="H23" s="244"/>
      <c r="I23" s="244"/>
      <c r="J23" s="244"/>
      <c r="K23" s="244"/>
      <c r="L23" s="142"/>
    </row>
    <row r="24" spans="1:12">
      <c r="A24" s="244"/>
      <c r="B24" s="244"/>
      <c r="C24" s="482" t="s">
        <v>1028</v>
      </c>
      <c r="D24" s="244" t="s">
        <v>594</v>
      </c>
      <c r="E24" s="244"/>
      <c r="F24" s="244" t="s">
        <v>1038</v>
      </c>
      <c r="G24" s="244"/>
      <c r="H24" s="244"/>
      <c r="I24" s="244"/>
      <c r="J24" s="233" t="s">
        <v>824</v>
      </c>
      <c r="K24" s="244" t="s">
        <v>589</v>
      </c>
      <c r="L24" s="142"/>
    </row>
    <row r="25" spans="1:12">
      <c r="A25" s="244"/>
      <c r="B25" s="244"/>
      <c r="C25" s="482" t="s">
        <v>1045</v>
      </c>
      <c r="D25" s="244" t="s">
        <v>596</v>
      </c>
      <c r="E25" s="244"/>
      <c r="F25" s="618" t="s">
        <v>1039</v>
      </c>
      <c r="G25" s="244"/>
      <c r="H25" s="244"/>
      <c r="I25" s="244"/>
      <c r="J25" s="244"/>
      <c r="K25" s="244" t="s">
        <v>369</v>
      </c>
      <c r="L25" s="142"/>
    </row>
    <row r="26" spans="1:12">
      <c r="A26" s="244"/>
      <c r="B26" s="244"/>
      <c r="C26" s="619" t="s">
        <v>2217</v>
      </c>
      <c r="D26" s="244" t="s">
        <v>598</v>
      </c>
      <c r="E26" s="244"/>
      <c r="F26" s="244" t="s">
        <v>1040</v>
      </c>
      <c r="G26" s="244"/>
      <c r="H26" s="244"/>
      <c r="I26" s="244"/>
      <c r="J26" s="244"/>
      <c r="K26" s="244"/>
      <c r="L26" s="142"/>
    </row>
    <row r="27" spans="1:12">
      <c r="A27" s="244"/>
      <c r="B27" s="244"/>
      <c r="C27" s="619" t="s">
        <v>1029</v>
      </c>
      <c r="D27" s="244"/>
      <c r="E27" s="244"/>
      <c r="F27" s="244" t="s">
        <v>1044</v>
      </c>
      <c r="G27" s="244"/>
      <c r="H27" s="244"/>
      <c r="I27" s="244"/>
      <c r="J27" s="244"/>
      <c r="K27" s="244"/>
      <c r="L27" s="142"/>
    </row>
    <row r="28" spans="1:12">
      <c r="A28" s="244"/>
      <c r="B28" s="244"/>
      <c r="C28" s="809" t="s">
        <v>2229</v>
      </c>
      <c r="D28" s="244"/>
      <c r="E28" s="244"/>
      <c r="F28" s="244"/>
      <c r="G28" s="244"/>
      <c r="H28" s="244"/>
      <c r="I28" s="244"/>
      <c r="J28" s="244"/>
      <c r="K28" s="244"/>
      <c r="L28" s="142"/>
    </row>
    <row r="29" spans="1:12">
      <c r="A29" s="244"/>
      <c r="B29" s="244"/>
      <c r="C29" s="227" t="s">
        <v>2225</v>
      </c>
      <c r="D29" s="244"/>
      <c r="E29" s="244"/>
      <c r="F29" s="244"/>
      <c r="G29" s="244"/>
      <c r="H29" s="244"/>
      <c r="I29" s="244"/>
      <c r="J29" s="244"/>
      <c r="K29" s="244"/>
      <c r="L29" s="142"/>
    </row>
    <row r="30" spans="1:12">
      <c r="A30" s="244"/>
      <c r="B30" s="244"/>
      <c r="C30" s="227" t="s">
        <v>2226</v>
      </c>
      <c r="D30" s="244"/>
      <c r="E30" s="244"/>
      <c r="F30" s="244"/>
      <c r="G30" s="244"/>
      <c r="H30" s="244"/>
      <c r="I30" s="244"/>
      <c r="J30" s="244"/>
      <c r="K30" s="244"/>
      <c r="L30" s="142"/>
    </row>
    <row r="31" spans="1:12">
      <c r="A31" s="244"/>
      <c r="B31" s="244"/>
      <c r="C31" s="227" t="s">
        <v>2224</v>
      </c>
      <c r="D31" s="244"/>
      <c r="E31" s="244"/>
      <c r="F31" s="244"/>
      <c r="G31" s="244"/>
      <c r="H31" s="244"/>
      <c r="I31" s="244"/>
      <c r="J31" s="244"/>
      <c r="K31" s="244"/>
      <c r="L31" s="142"/>
    </row>
    <row r="32" spans="1:12">
      <c r="A32" s="244"/>
      <c r="B32" s="244"/>
      <c r="C32" s="227" t="s">
        <v>2222</v>
      </c>
      <c r="D32" s="244"/>
      <c r="E32" s="244"/>
      <c r="F32" s="244"/>
      <c r="G32" s="244"/>
      <c r="H32" s="244"/>
      <c r="I32" s="244"/>
      <c r="J32" s="244"/>
      <c r="K32" s="244"/>
      <c r="L32" s="142"/>
    </row>
    <row r="33" spans="1:12">
      <c r="A33" s="244"/>
      <c r="B33" s="244"/>
      <c r="C33" s="227" t="s">
        <v>2227</v>
      </c>
      <c r="D33" s="244"/>
      <c r="E33" s="244"/>
      <c r="F33" s="244"/>
      <c r="G33" s="244"/>
      <c r="H33" s="244"/>
      <c r="I33" s="244"/>
      <c r="J33" s="244"/>
      <c r="K33" s="244"/>
      <c r="L33" s="142"/>
    </row>
    <row r="34" spans="1:12">
      <c r="A34" s="244"/>
      <c r="B34" s="244"/>
      <c r="C34" s="227" t="s">
        <v>2223</v>
      </c>
      <c r="D34" s="244"/>
      <c r="E34" s="244"/>
      <c r="F34" s="244"/>
      <c r="G34" s="244"/>
      <c r="H34" s="244"/>
      <c r="I34" s="244"/>
      <c r="J34" s="244"/>
      <c r="K34" s="244"/>
      <c r="L34" s="142"/>
    </row>
    <row r="35" spans="1:12">
      <c r="A35" s="244"/>
      <c r="B35" s="244"/>
      <c r="C35" s="227" t="s">
        <v>2228</v>
      </c>
      <c r="D35" s="244"/>
      <c r="E35" s="244"/>
      <c r="F35" s="244"/>
      <c r="G35" s="244"/>
      <c r="H35" s="244"/>
      <c r="I35" s="244"/>
      <c r="J35" s="244"/>
      <c r="K35" s="244"/>
      <c r="L35" s="142"/>
    </row>
    <row r="36" spans="1:12">
      <c r="A36" s="244"/>
      <c r="B36" s="244"/>
      <c r="C36" s="227" t="s">
        <v>2236</v>
      </c>
      <c r="D36" s="244"/>
      <c r="E36" s="244"/>
      <c r="F36" s="244"/>
      <c r="G36" s="244"/>
      <c r="H36" s="244"/>
      <c r="I36" s="244"/>
      <c r="J36" s="244"/>
      <c r="K36" s="244"/>
      <c r="L36" s="142"/>
    </row>
    <row r="37" spans="1:12">
      <c r="A37" s="244"/>
      <c r="B37" s="244"/>
      <c r="C37" s="227" t="s">
        <v>2237</v>
      </c>
      <c r="D37" s="244"/>
      <c r="E37" s="244"/>
      <c r="F37" s="244"/>
      <c r="G37" s="244"/>
      <c r="H37" s="244"/>
      <c r="I37" s="244"/>
      <c r="J37" s="244"/>
      <c r="K37" s="244"/>
      <c r="L37" s="142"/>
    </row>
    <row r="38" spans="1:12">
      <c r="A38" s="244"/>
      <c r="B38" s="244"/>
      <c r="C38" s="617" t="s">
        <v>2230</v>
      </c>
      <c r="D38" s="244"/>
      <c r="E38" s="244"/>
      <c r="F38" s="618" t="s">
        <v>1036</v>
      </c>
      <c r="G38" s="244"/>
      <c r="H38" s="244"/>
      <c r="I38" s="244"/>
      <c r="J38" s="233" t="s">
        <v>824</v>
      </c>
      <c r="K38" s="244" t="s">
        <v>589</v>
      </c>
      <c r="L38" s="142"/>
    </row>
    <row r="39" spans="1:12">
      <c r="A39" s="244"/>
      <c r="B39" s="244"/>
      <c r="C39" s="617" t="s">
        <v>599</v>
      </c>
      <c r="D39" s="244"/>
      <c r="E39" s="244"/>
      <c r="F39" s="244" t="s">
        <v>1041</v>
      </c>
      <c r="G39" s="244"/>
      <c r="H39" s="244"/>
      <c r="I39" s="244"/>
      <c r="J39" s="244"/>
      <c r="K39" s="244" t="s">
        <v>369</v>
      </c>
      <c r="L39" s="142"/>
    </row>
    <row r="40" spans="1:12">
      <c r="A40" s="244"/>
      <c r="B40" s="244"/>
      <c r="C40" s="227" t="s">
        <v>2210</v>
      </c>
      <c r="D40" s="244"/>
      <c r="E40" s="244"/>
      <c r="F40" s="482" t="s">
        <v>1042</v>
      </c>
      <c r="G40" s="244"/>
      <c r="H40" s="244"/>
      <c r="I40" s="244"/>
      <c r="J40" s="244"/>
      <c r="K40" s="244"/>
      <c r="L40" s="142"/>
    </row>
    <row r="41" spans="1:12">
      <c r="A41" s="244"/>
      <c r="B41" s="244"/>
      <c r="C41" s="227" t="s">
        <v>2209</v>
      </c>
      <c r="D41" s="482"/>
      <c r="E41" s="482"/>
      <c r="F41" s="618" t="s">
        <v>1043</v>
      </c>
      <c r="G41" s="482"/>
      <c r="H41" s="482"/>
      <c r="I41" s="482"/>
      <c r="J41" s="244"/>
      <c r="K41" s="482"/>
      <c r="L41" s="142"/>
    </row>
    <row r="42" spans="1:12">
      <c r="A42" s="244"/>
      <c r="B42" s="244"/>
      <c r="C42" s="227" t="s">
        <v>2208</v>
      </c>
      <c r="D42" s="482"/>
      <c r="E42" s="482"/>
      <c r="F42" s="482" t="s">
        <v>331</v>
      </c>
      <c r="G42" s="482"/>
      <c r="H42" s="482"/>
      <c r="I42" s="482"/>
      <c r="J42" s="244"/>
      <c r="K42" s="482"/>
      <c r="L42" s="142"/>
    </row>
    <row r="43" spans="1:12">
      <c r="A43" s="244"/>
      <c r="B43" s="244"/>
      <c r="C43" s="227" t="s">
        <v>2211</v>
      </c>
      <c r="D43" s="482"/>
      <c r="E43" s="482"/>
      <c r="F43" s="618"/>
      <c r="G43" s="482"/>
      <c r="H43" s="482"/>
      <c r="I43" s="482"/>
      <c r="J43" s="244"/>
      <c r="K43" s="482"/>
      <c r="L43" s="142"/>
    </row>
    <row r="44" spans="1:12">
      <c r="A44" s="244"/>
      <c r="B44" s="244"/>
      <c r="C44" s="227" t="s">
        <v>2212</v>
      </c>
      <c r="D44" s="482"/>
      <c r="E44" s="482"/>
      <c r="F44" s="701" t="s">
        <v>591</v>
      </c>
      <c r="G44" s="482"/>
      <c r="H44" s="482"/>
      <c r="I44" s="482"/>
      <c r="J44" s="244"/>
      <c r="K44" s="482"/>
      <c r="L44" s="142"/>
    </row>
    <row r="45" spans="1:12">
      <c r="A45" s="244"/>
      <c r="B45" s="244"/>
      <c r="C45" s="227" t="s">
        <v>2214</v>
      </c>
      <c r="D45" s="482"/>
      <c r="E45" s="482"/>
      <c r="F45" s="621" t="s">
        <v>593</v>
      </c>
      <c r="G45" s="482"/>
      <c r="H45" s="482"/>
      <c r="I45" s="482"/>
      <c r="J45" s="244"/>
      <c r="K45" s="482"/>
      <c r="L45" s="142"/>
    </row>
    <row r="46" spans="1:12">
      <c r="A46" s="244"/>
      <c r="B46" s="244"/>
      <c r="C46" s="622" t="s">
        <v>2213</v>
      </c>
      <c r="D46" s="482"/>
      <c r="E46" s="482"/>
      <c r="F46" s="621" t="s">
        <v>595</v>
      </c>
      <c r="G46" s="482"/>
      <c r="H46" s="482"/>
      <c r="I46" s="482"/>
      <c r="J46" s="244"/>
      <c r="K46" s="482"/>
      <c r="L46" s="142"/>
    </row>
    <row r="47" spans="1:12">
      <c r="A47" s="244"/>
      <c r="B47" s="244"/>
      <c r="C47" s="482" t="s">
        <v>1031</v>
      </c>
      <c r="D47" s="482"/>
      <c r="E47" s="482"/>
      <c r="F47" s="621" t="s">
        <v>597</v>
      </c>
      <c r="G47" s="482"/>
      <c r="H47" s="482"/>
      <c r="I47" s="482"/>
      <c r="J47" s="244"/>
      <c r="K47" s="482"/>
      <c r="L47" s="142"/>
    </row>
    <row r="48" spans="1:12">
      <c r="A48" s="244"/>
      <c r="B48" s="244"/>
      <c r="C48" s="621" t="s">
        <v>2215</v>
      </c>
      <c r="D48" s="482"/>
      <c r="E48" s="482"/>
      <c r="F48" s="244" t="s">
        <v>630</v>
      </c>
      <c r="G48" s="482"/>
      <c r="H48" s="482"/>
      <c r="I48" s="482"/>
      <c r="J48" s="244"/>
      <c r="K48" s="482"/>
      <c r="L48" s="142"/>
    </row>
    <row r="49" spans="1:12">
      <c r="A49" s="244"/>
      <c r="B49" s="244"/>
      <c r="C49" s="621" t="s">
        <v>602</v>
      </c>
      <c r="D49" s="482"/>
      <c r="E49" s="482"/>
      <c r="F49" s="244" t="s">
        <v>600</v>
      </c>
      <c r="G49" s="482"/>
      <c r="H49" s="482"/>
      <c r="I49" s="482"/>
      <c r="J49" s="244"/>
      <c r="K49" s="482"/>
      <c r="L49" s="142"/>
    </row>
    <row r="50" spans="1:12">
      <c r="A50" s="244"/>
      <c r="B50" s="244"/>
      <c r="C50" s="482" t="s">
        <v>2218</v>
      </c>
      <c r="D50" s="482"/>
      <c r="E50" s="482"/>
      <c r="F50" s="244" t="s">
        <v>601</v>
      </c>
      <c r="G50" s="482"/>
      <c r="H50" s="482"/>
      <c r="I50" s="482"/>
      <c r="J50" s="244"/>
      <c r="K50" s="482"/>
      <c r="L50" s="142"/>
    </row>
    <row r="51" spans="1:12">
      <c r="A51" s="244"/>
      <c r="B51" s="244"/>
      <c r="C51" s="482" t="s">
        <v>1030</v>
      </c>
      <c r="D51" s="482"/>
      <c r="E51" s="482"/>
      <c r="F51" s="244" t="s">
        <v>603</v>
      </c>
      <c r="G51" s="482"/>
      <c r="H51" s="482"/>
      <c r="I51" s="482"/>
      <c r="J51" s="244"/>
      <c r="K51" s="482"/>
      <c r="L51" s="142"/>
    </row>
    <row r="52" spans="1:12">
      <c r="A52" s="244"/>
      <c r="B52" s="244"/>
      <c r="C52" s="482" t="s">
        <v>2220</v>
      </c>
      <c r="D52" s="482"/>
      <c r="E52" s="482"/>
      <c r="F52" s="244" t="s">
        <v>604</v>
      </c>
      <c r="G52" s="482"/>
      <c r="H52" s="482"/>
      <c r="I52" s="482"/>
      <c r="J52" s="233" t="s">
        <v>824</v>
      </c>
      <c r="K52" s="244" t="s">
        <v>589</v>
      </c>
      <c r="L52" s="142"/>
    </row>
    <row r="53" spans="1:12">
      <c r="A53" s="244"/>
      <c r="B53" s="244"/>
      <c r="C53" s="482" t="s">
        <v>431</v>
      </c>
      <c r="D53" s="482"/>
      <c r="E53" s="482"/>
      <c r="F53" s="244" t="s">
        <v>2219</v>
      </c>
      <c r="G53" s="482"/>
      <c r="H53" s="482"/>
      <c r="I53" s="482"/>
      <c r="J53" s="244"/>
      <c r="K53" s="244" t="s">
        <v>369</v>
      </c>
      <c r="L53" s="142"/>
    </row>
    <row r="54" spans="1:12">
      <c r="A54" s="244"/>
      <c r="B54" s="244"/>
      <c r="C54" s="617" t="s">
        <v>1048</v>
      </c>
      <c r="D54" s="482"/>
      <c r="E54" s="482"/>
      <c r="F54" s="244" t="s">
        <v>605</v>
      </c>
      <c r="G54" s="482"/>
      <c r="H54" s="482"/>
      <c r="I54" s="482"/>
      <c r="J54" s="244"/>
      <c r="K54" s="482"/>
      <c r="L54" s="142"/>
    </row>
    <row r="55" spans="1:12">
      <c r="A55" s="244"/>
      <c r="B55" s="244"/>
      <c r="C55" s="621" t="s">
        <v>1046</v>
      </c>
      <c r="D55" s="482"/>
      <c r="E55" s="482"/>
      <c r="F55" s="244" t="s">
        <v>1049</v>
      </c>
      <c r="G55" s="482"/>
      <c r="H55" s="482"/>
      <c r="I55" s="482"/>
      <c r="J55" s="244"/>
      <c r="K55" s="482"/>
      <c r="L55" s="142"/>
    </row>
    <row r="56" spans="1:12">
      <c r="A56" s="244"/>
      <c r="B56" s="244"/>
      <c r="C56" s="621" t="s">
        <v>606</v>
      </c>
      <c r="D56" s="482"/>
      <c r="E56" s="482"/>
      <c r="F56" s="621"/>
      <c r="G56" s="482"/>
      <c r="H56" s="482"/>
      <c r="I56" s="482"/>
      <c r="J56" s="244"/>
      <c r="K56" s="482"/>
      <c r="L56" s="142"/>
    </row>
    <row r="57" spans="1:12">
      <c r="A57" s="244"/>
      <c r="B57" s="244"/>
      <c r="C57" s="244" t="s">
        <v>2221</v>
      </c>
      <c r="D57" s="244"/>
      <c r="E57" s="244"/>
      <c r="F57" s="244"/>
      <c r="G57" s="244"/>
      <c r="H57" s="244"/>
      <c r="I57" s="244"/>
      <c r="J57" s="244"/>
      <c r="K57" s="244"/>
      <c r="L57" s="142"/>
    </row>
    <row r="58" spans="1:12">
      <c r="A58" s="244"/>
      <c r="B58" s="244"/>
      <c r="C58" s="621" t="s">
        <v>1967</v>
      </c>
      <c r="D58" s="621" t="s">
        <v>1960</v>
      </c>
      <c r="E58" s="621"/>
      <c r="F58" s="621"/>
      <c r="G58" s="621"/>
      <c r="H58" s="621"/>
      <c r="I58" s="244"/>
      <c r="J58" s="470">
        <v>22706</v>
      </c>
      <c r="K58" s="244" t="s">
        <v>1972</v>
      </c>
      <c r="L58" s="142"/>
    </row>
    <row r="59" spans="1:12" ht="18" customHeight="1">
      <c r="A59" s="244"/>
      <c r="B59" s="244"/>
      <c r="C59" s="621" t="s">
        <v>1968</v>
      </c>
      <c r="D59" s="621" t="s">
        <v>1961</v>
      </c>
      <c r="E59" s="621"/>
      <c r="F59" s="621"/>
      <c r="G59" s="621"/>
      <c r="H59" s="621"/>
      <c r="I59" s="244"/>
      <c r="J59" s="244"/>
      <c r="K59" s="244"/>
      <c r="L59" s="142"/>
    </row>
    <row r="60" spans="1:12">
      <c r="A60" s="244"/>
      <c r="B60" s="244"/>
      <c r="C60" s="621" t="s">
        <v>1963</v>
      </c>
      <c r="D60" s="621" t="s">
        <v>1962</v>
      </c>
      <c r="E60" s="621">
        <v>7</v>
      </c>
      <c r="F60" s="621"/>
      <c r="G60" s="623">
        <v>280000</v>
      </c>
      <c r="H60" s="623">
        <v>280000</v>
      </c>
      <c r="I60" s="244" t="s">
        <v>1638</v>
      </c>
      <c r="J60" s="244"/>
      <c r="K60" s="244"/>
      <c r="L60" s="142"/>
    </row>
    <row r="61" spans="1:12">
      <c r="A61" s="244"/>
      <c r="B61" s="244"/>
      <c r="C61" s="621" t="s">
        <v>1969</v>
      </c>
      <c r="D61" s="621"/>
      <c r="E61" s="621">
        <v>20</v>
      </c>
      <c r="F61" s="621"/>
      <c r="G61" s="624">
        <v>200000</v>
      </c>
      <c r="H61" s="624">
        <v>200000</v>
      </c>
      <c r="I61" s="244" t="s">
        <v>1638</v>
      </c>
      <c r="J61" s="244"/>
      <c r="K61" s="244"/>
      <c r="L61" s="142"/>
    </row>
    <row r="62" spans="1:12">
      <c r="A62" s="244"/>
      <c r="B62" s="244"/>
      <c r="C62" s="621" t="s">
        <v>1964</v>
      </c>
      <c r="D62" s="621"/>
      <c r="E62" s="621"/>
      <c r="F62" s="621"/>
      <c r="G62" s="621"/>
      <c r="H62" s="621"/>
      <c r="I62" s="244"/>
      <c r="J62" s="244"/>
      <c r="K62" s="244"/>
      <c r="L62" s="142"/>
    </row>
    <row r="63" spans="1:12">
      <c r="A63" s="244"/>
      <c r="B63" s="244"/>
      <c r="C63" s="621" t="s">
        <v>1970</v>
      </c>
      <c r="D63" s="621"/>
      <c r="E63" s="621">
        <v>1</v>
      </c>
      <c r="F63" s="621"/>
      <c r="G63" s="624">
        <v>900000</v>
      </c>
      <c r="H63" s="624">
        <v>900000</v>
      </c>
      <c r="I63" s="244" t="s">
        <v>1638</v>
      </c>
      <c r="J63" s="244"/>
      <c r="K63" s="244"/>
      <c r="L63" s="142"/>
    </row>
    <row r="64" spans="1:12">
      <c r="A64" s="244"/>
      <c r="B64" s="244"/>
      <c r="C64" s="621" t="s">
        <v>1965</v>
      </c>
      <c r="D64" s="621"/>
      <c r="E64" s="621"/>
      <c r="F64" s="621"/>
      <c r="G64" s="621"/>
      <c r="H64" s="621"/>
      <c r="I64" s="244"/>
      <c r="J64" s="244"/>
      <c r="K64" s="244"/>
      <c r="L64" s="142"/>
    </row>
    <row r="65" spans="1:12">
      <c r="A65" s="244"/>
      <c r="B65" s="244"/>
      <c r="C65" s="621" t="s">
        <v>1971</v>
      </c>
      <c r="D65" s="621"/>
      <c r="E65" s="621">
        <v>2</v>
      </c>
      <c r="F65" s="621"/>
      <c r="G65" s="624">
        <v>120000</v>
      </c>
      <c r="H65" s="624">
        <v>120000</v>
      </c>
      <c r="I65" s="244" t="s">
        <v>1638</v>
      </c>
      <c r="J65" s="244"/>
      <c r="K65" s="244"/>
      <c r="L65" s="142"/>
    </row>
    <row r="66" spans="1:12">
      <c r="A66" s="244"/>
      <c r="B66" s="244"/>
      <c r="C66" s="621" t="s">
        <v>1966</v>
      </c>
      <c r="D66" s="621"/>
      <c r="E66" s="621"/>
      <c r="F66" s="621"/>
      <c r="G66" s="621"/>
      <c r="H66" s="621"/>
      <c r="I66" s="244"/>
      <c r="J66" s="244"/>
      <c r="K66" s="244"/>
      <c r="L66" s="142"/>
    </row>
    <row r="67" spans="1:12" ht="24" customHeight="1">
      <c r="A67" s="244"/>
      <c r="B67" s="244"/>
      <c r="C67" s="471" t="s">
        <v>1051</v>
      </c>
      <c r="D67" s="244"/>
      <c r="E67" s="244"/>
      <c r="F67" s="244"/>
      <c r="G67" s="244"/>
      <c r="H67" s="244"/>
      <c r="I67" s="244"/>
      <c r="J67" s="244"/>
      <c r="K67" s="244"/>
      <c r="L67" s="142"/>
    </row>
    <row r="68" spans="1:12" ht="24" customHeight="1">
      <c r="A68" s="244"/>
      <c r="B68" s="244"/>
      <c r="C68" s="625" t="s">
        <v>1052</v>
      </c>
      <c r="D68" s="231" t="s">
        <v>1032</v>
      </c>
      <c r="E68" s="617" t="s">
        <v>570</v>
      </c>
      <c r="F68" s="482" t="s">
        <v>1050</v>
      </c>
      <c r="G68" s="244"/>
      <c r="H68" s="244"/>
      <c r="I68" s="499" t="s">
        <v>1033</v>
      </c>
      <c r="J68" s="617"/>
      <c r="K68" s="617" t="s">
        <v>629</v>
      </c>
      <c r="L68" s="142"/>
    </row>
    <row r="69" spans="1:12" ht="24" customHeight="1">
      <c r="A69" s="244"/>
      <c r="B69" s="244"/>
      <c r="C69" s="625"/>
      <c r="D69" s="626" t="s">
        <v>628</v>
      </c>
      <c r="E69" s="617" t="s">
        <v>477</v>
      </c>
      <c r="F69" s="482" t="s">
        <v>1025</v>
      </c>
      <c r="G69" s="617"/>
      <c r="H69" s="617"/>
      <c r="I69" s="617"/>
      <c r="J69" s="627"/>
      <c r="K69" s="617" t="s">
        <v>631</v>
      </c>
      <c r="L69" s="142"/>
    </row>
    <row r="70" spans="1:12" ht="24" customHeight="1">
      <c r="A70" s="244"/>
      <c r="B70" s="244"/>
      <c r="C70" s="244"/>
      <c r="D70" s="626" t="s">
        <v>1034</v>
      </c>
      <c r="E70" s="617" t="s">
        <v>574</v>
      </c>
      <c r="F70" s="482" t="s">
        <v>1027</v>
      </c>
      <c r="G70" s="244"/>
      <c r="H70" s="244"/>
      <c r="I70" s="244"/>
      <c r="J70" s="244"/>
      <c r="K70" s="244"/>
      <c r="L70" s="142"/>
    </row>
    <row r="71" spans="1:12" ht="24" customHeight="1">
      <c r="A71" s="244"/>
      <c r="B71" s="244"/>
      <c r="C71" s="244"/>
      <c r="D71" s="244"/>
      <c r="E71" s="617" t="s">
        <v>576</v>
      </c>
      <c r="F71" s="244"/>
      <c r="G71" s="244"/>
      <c r="H71" s="244"/>
      <c r="I71" s="244"/>
      <c r="J71" s="244"/>
      <c r="K71" s="244"/>
      <c r="L71" s="142"/>
    </row>
    <row r="72" spans="1:12" ht="24" customHeight="1">
      <c r="A72" s="244"/>
      <c r="B72" s="244"/>
      <c r="C72" s="244"/>
      <c r="D72" s="244"/>
      <c r="E72" s="617" t="s">
        <v>577</v>
      </c>
      <c r="F72" s="244"/>
      <c r="G72" s="244"/>
      <c r="H72" s="244"/>
      <c r="I72" s="244"/>
      <c r="J72" s="244"/>
      <c r="K72" s="244"/>
      <c r="L72" s="142"/>
    </row>
    <row r="73" spans="1:12" ht="24" customHeight="1">
      <c r="A73" s="244"/>
      <c r="B73" s="244"/>
      <c r="C73" s="230"/>
      <c r="D73" s="244"/>
      <c r="E73" s="244"/>
      <c r="F73" s="244"/>
      <c r="G73" s="244"/>
      <c r="H73" s="244"/>
      <c r="I73" s="244"/>
      <c r="J73" s="244"/>
      <c r="K73" s="244"/>
      <c r="L73" s="142"/>
    </row>
    <row r="74" spans="1:12" ht="24" customHeight="1">
      <c r="A74" s="244"/>
      <c r="B74" s="244"/>
      <c r="C74" s="625"/>
      <c r="D74" s="617"/>
      <c r="E74" s="244"/>
      <c r="F74" s="617"/>
      <c r="G74" s="617"/>
      <c r="H74" s="617"/>
      <c r="I74" s="617"/>
      <c r="J74" s="617"/>
      <c r="K74" s="617"/>
      <c r="L74" s="142"/>
    </row>
    <row r="75" spans="1:12" ht="24" customHeight="1">
      <c r="A75" s="244"/>
      <c r="B75" s="244"/>
      <c r="C75" s="628" t="s">
        <v>1958</v>
      </c>
      <c r="D75" s="626" t="s">
        <v>628</v>
      </c>
      <c r="E75" s="617" t="s">
        <v>570</v>
      </c>
      <c r="F75" s="482" t="s">
        <v>1050</v>
      </c>
      <c r="G75" s="420">
        <v>3250</v>
      </c>
      <c r="H75" s="878">
        <v>2000</v>
      </c>
      <c r="I75" s="617" t="s">
        <v>324</v>
      </c>
      <c r="J75" s="810">
        <v>22737</v>
      </c>
      <c r="K75" s="617" t="s">
        <v>629</v>
      </c>
      <c r="L75" s="142"/>
    </row>
    <row r="76" spans="1:12" ht="24" customHeight="1">
      <c r="A76" s="244"/>
      <c r="B76" s="244"/>
      <c r="C76" s="628" t="s">
        <v>633</v>
      </c>
      <c r="D76" s="626" t="s">
        <v>632</v>
      </c>
      <c r="E76" s="617" t="s">
        <v>477</v>
      </c>
      <c r="F76" s="482" t="s">
        <v>1025</v>
      </c>
      <c r="G76" s="617"/>
      <c r="H76" s="617"/>
      <c r="I76" s="617"/>
      <c r="J76" s="627"/>
      <c r="K76" s="617" t="s">
        <v>631</v>
      </c>
      <c r="L76" s="142"/>
    </row>
    <row r="77" spans="1:12" ht="24" customHeight="1">
      <c r="A77" s="244"/>
      <c r="B77" s="244"/>
      <c r="C77" s="628"/>
      <c r="D77" s="626"/>
      <c r="E77" s="617" t="s">
        <v>574</v>
      </c>
      <c r="F77" s="482" t="s">
        <v>1027</v>
      </c>
      <c r="G77" s="617"/>
      <c r="H77" s="617"/>
      <c r="I77" s="617"/>
      <c r="J77" s="627"/>
      <c r="K77" s="617"/>
      <c r="L77" s="142"/>
    </row>
    <row r="78" spans="1:12" ht="24" customHeight="1">
      <c r="A78" s="244"/>
      <c r="B78" s="244"/>
      <c r="C78" s="628"/>
      <c r="D78" s="626"/>
      <c r="E78" s="617" t="s">
        <v>576</v>
      </c>
      <c r="F78" s="617"/>
      <c r="G78" s="617"/>
      <c r="H78" s="617"/>
      <c r="I78" s="617"/>
      <c r="J78" s="627"/>
      <c r="K78" s="617"/>
      <c r="L78" s="142"/>
    </row>
    <row r="79" spans="1:12" ht="24" customHeight="1">
      <c r="A79" s="244"/>
      <c r="B79" s="244"/>
      <c r="C79" s="244"/>
      <c r="D79" s="617"/>
      <c r="E79" s="617" t="s">
        <v>577</v>
      </c>
      <c r="F79" s="617"/>
      <c r="G79" s="617"/>
      <c r="H79" s="617"/>
      <c r="I79" s="617"/>
      <c r="J79" s="617"/>
      <c r="K79" s="617"/>
      <c r="L79" s="142"/>
    </row>
    <row r="80" spans="1:12" ht="24" customHeight="1">
      <c r="A80" s="244"/>
      <c r="B80" s="244"/>
      <c r="C80" s="244"/>
      <c r="D80" s="617"/>
      <c r="E80" s="244"/>
      <c r="F80" s="617"/>
      <c r="G80" s="617"/>
      <c r="H80" s="617"/>
      <c r="I80" s="617"/>
      <c r="J80" s="617"/>
      <c r="K80" s="617"/>
      <c r="L80" s="142"/>
    </row>
    <row r="81" spans="1:12" ht="24" customHeight="1">
      <c r="A81" s="244"/>
      <c r="B81" s="244"/>
      <c r="C81" s="629" t="s">
        <v>1959</v>
      </c>
      <c r="D81" s="231" t="s">
        <v>1032</v>
      </c>
      <c r="E81" s="617" t="s">
        <v>570</v>
      </c>
      <c r="F81" s="482" t="s">
        <v>1050</v>
      </c>
      <c r="G81" s="420">
        <v>3250</v>
      </c>
      <c r="H81" s="878">
        <v>2000</v>
      </c>
      <c r="I81" s="617" t="s">
        <v>324</v>
      </c>
      <c r="J81" s="810">
        <v>22616</v>
      </c>
      <c r="K81" s="617" t="s">
        <v>629</v>
      </c>
      <c r="L81" s="142"/>
    </row>
    <row r="82" spans="1:12" ht="24" customHeight="1">
      <c r="A82" s="244"/>
      <c r="B82" s="244"/>
      <c r="C82" s="244" t="s">
        <v>1035</v>
      </c>
      <c r="D82" s="626" t="s">
        <v>628</v>
      </c>
      <c r="E82" s="617" t="s">
        <v>477</v>
      </c>
      <c r="F82" s="482" t="s">
        <v>1025</v>
      </c>
      <c r="G82" s="617"/>
      <c r="H82" s="617"/>
      <c r="I82" s="617"/>
      <c r="J82" s="627"/>
      <c r="K82" s="617" t="s">
        <v>631</v>
      </c>
      <c r="L82" s="142"/>
    </row>
    <row r="83" spans="1:12" ht="24" customHeight="1">
      <c r="A83" s="244"/>
      <c r="B83" s="244"/>
      <c r="C83" s="244"/>
      <c r="D83" s="626" t="s">
        <v>1034</v>
      </c>
      <c r="E83" s="617" t="s">
        <v>574</v>
      </c>
      <c r="F83" s="482" t="s">
        <v>1027</v>
      </c>
      <c r="G83" s="617"/>
      <c r="H83" s="617"/>
      <c r="I83" s="617"/>
      <c r="J83" s="617"/>
      <c r="K83" s="617"/>
      <c r="L83" s="142"/>
    </row>
    <row r="84" spans="1:12" ht="24" customHeight="1">
      <c r="A84" s="244"/>
      <c r="B84" s="244"/>
      <c r="C84" s="244"/>
      <c r="D84" s="244"/>
      <c r="E84" s="617" t="s">
        <v>576</v>
      </c>
      <c r="F84" s="617"/>
      <c r="G84" s="617"/>
      <c r="H84" s="617"/>
      <c r="I84" s="617"/>
      <c r="J84" s="617"/>
      <c r="K84" s="617"/>
      <c r="L84" s="142"/>
    </row>
    <row r="85" spans="1:12">
      <c r="A85" s="244"/>
      <c r="B85" s="244"/>
      <c r="C85" s="630" t="s">
        <v>1053</v>
      </c>
      <c r="D85" s="244"/>
      <c r="E85" s="244"/>
      <c r="F85" s="244"/>
      <c r="G85" s="244"/>
      <c r="H85" s="244"/>
      <c r="I85" s="244"/>
      <c r="J85" s="555"/>
      <c r="K85" s="244"/>
      <c r="L85" s="142"/>
    </row>
    <row r="86" spans="1:12">
      <c r="A86" s="244"/>
      <c r="B86" s="244"/>
      <c r="C86" s="617" t="s">
        <v>607</v>
      </c>
      <c r="D86" s="244" t="s">
        <v>608</v>
      </c>
      <c r="E86" s="244" t="s">
        <v>570</v>
      </c>
      <c r="F86" s="244" t="s">
        <v>609</v>
      </c>
      <c r="G86" s="244"/>
      <c r="H86" s="244"/>
      <c r="I86" s="244"/>
      <c r="J86" s="482" t="s">
        <v>2238</v>
      </c>
      <c r="K86" s="244" t="s">
        <v>610</v>
      </c>
      <c r="L86" s="142"/>
    </row>
    <row r="87" spans="1:12">
      <c r="A87" s="244"/>
      <c r="B87" s="244"/>
      <c r="C87" s="617" t="s">
        <v>611</v>
      </c>
      <c r="D87" s="244" t="s">
        <v>612</v>
      </c>
      <c r="E87" s="244"/>
      <c r="F87" s="244" t="s">
        <v>613</v>
      </c>
      <c r="G87" s="244"/>
      <c r="H87" s="244"/>
      <c r="I87" s="244"/>
      <c r="J87" s="555"/>
      <c r="K87" s="244"/>
      <c r="L87" s="142"/>
    </row>
    <row r="88" spans="1:12">
      <c r="A88" s="244"/>
      <c r="B88" s="244"/>
      <c r="C88" s="617" t="s">
        <v>614</v>
      </c>
      <c r="D88" s="244"/>
      <c r="E88" s="244"/>
      <c r="F88" s="244" t="s">
        <v>609</v>
      </c>
      <c r="G88" s="244"/>
      <c r="H88" s="244"/>
      <c r="I88" s="244"/>
      <c r="J88" s="555"/>
      <c r="K88" s="244"/>
      <c r="L88" s="142"/>
    </row>
    <row r="89" spans="1:12">
      <c r="A89" s="244"/>
      <c r="B89" s="244"/>
      <c r="C89" s="617" t="s">
        <v>615</v>
      </c>
      <c r="D89" s="244"/>
      <c r="E89" s="244"/>
      <c r="F89" s="244" t="s">
        <v>616</v>
      </c>
      <c r="G89" s="244"/>
      <c r="H89" s="244"/>
      <c r="I89" s="244"/>
      <c r="J89" s="555"/>
      <c r="K89" s="244"/>
      <c r="L89" s="142"/>
    </row>
    <row r="90" spans="1:12">
      <c r="A90" s="244"/>
      <c r="B90" s="244"/>
      <c r="C90" s="631" t="s">
        <v>1054</v>
      </c>
      <c r="D90" s="553" t="s">
        <v>617</v>
      </c>
      <c r="E90" s="244" t="s">
        <v>570</v>
      </c>
      <c r="F90" s="244" t="s">
        <v>618</v>
      </c>
      <c r="G90" s="244"/>
      <c r="H90" s="244"/>
      <c r="I90" s="244"/>
      <c r="J90" s="244"/>
      <c r="K90" s="244"/>
      <c r="L90" s="142"/>
    </row>
    <row r="91" spans="1:12">
      <c r="A91" s="244"/>
      <c r="B91" s="244"/>
      <c r="C91" s="631" t="s">
        <v>2231</v>
      </c>
      <c r="D91" s="244" t="s">
        <v>620</v>
      </c>
      <c r="E91" s="244"/>
      <c r="F91" s="244"/>
      <c r="G91" s="244"/>
      <c r="H91" s="244"/>
      <c r="I91" s="244"/>
      <c r="J91" s="244"/>
      <c r="K91" s="244"/>
      <c r="L91" s="142"/>
    </row>
    <row r="92" spans="1:12">
      <c r="A92" s="244"/>
      <c r="B92" s="244"/>
      <c r="C92" s="632" t="s">
        <v>619</v>
      </c>
      <c r="E92" s="244"/>
      <c r="F92" s="244" t="s">
        <v>621</v>
      </c>
      <c r="G92" s="244"/>
      <c r="H92" s="244"/>
      <c r="I92" s="244"/>
      <c r="J92" s="244"/>
      <c r="K92" s="244"/>
      <c r="L92" s="142"/>
    </row>
    <row r="93" spans="1:12">
      <c r="A93" s="244"/>
      <c r="B93" s="244"/>
      <c r="C93" s="227" t="s">
        <v>2232</v>
      </c>
      <c r="D93" s="244"/>
      <c r="E93" s="244"/>
      <c r="F93" s="244" t="s">
        <v>623</v>
      </c>
      <c r="G93" s="244"/>
      <c r="H93" s="244"/>
      <c r="I93" s="244"/>
      <c r="J93" s="244"/>
      <c r="K93" s="244"/>
      <c r="L93" s="142"/>
    </row>
    <row r="94" spans="1:12">
      <c r="A94" s="244"/>
      <c r="B94" s="244"/>
      <c r="C94" s="632" t="s">
        <v>622</v>
      </c>
      <c r="D94" s="244"/>
      <c r="E94" s="244"/>
      <c r="F94" s="244" t="s">
        <v>625</v>
      </c>
      <c r="G94" s="244"/>
      <c r="H94" s="244"/>
      <c r="I94" s="244"/>
      <c r="J94" s="244"/>
      <c r="K94" s="244"/>
      <c r="L94" s="142"/>
    </row>
    <row r="95" spans="1:12">
      <c r="A95" s="244"/>
      <c r="B95" s="244"/>
      <c r="C95" s="227" t="s">
        <v>2233</v>
      </c>
      <c r="D95" s="244"/>
      <c r="E95" s="244"/>
      <c r="F95" s="142"/>
      <c r="G95" s="244"/>
      <c r="H95" s="244"/>
      <c r="I95" s="244"/>
      <c r="J95" s="244"/>
      <c r="K95" s="244"/>
      <c r="L95" s="142"/>
    </row>
    <row r="96" spans="1:12">
      <c r="A96" s="244"/>
      <c r="B96" s="244"/>
      <c r="C96" s="632" t="s">
        <v>624</v>
      </c>
      <c r="D96" s="244"/>
      <c r="E96" s="244"/>
      <c r="G96" s="244"/>
      <c r="H96" s="244"/>
      <c r="I96" s="244"/>
      <c r="J96" s="244"/>
      <c r="K96" s="244"/>
      <c r="L96" s="142"/>
    </row>
    <row r="97" spans="1:12">
      <c r="A97" s="244"/>
      <c r="B97" s="244"/>
      <c r="C97" s="632" t="s">
        <v>841</v>
      </c>
      <c r="D97" s="244"/>
      <c r="E97" s="244"/>
      <c r="F97" s="244"/>
      <c r="G97" s="244"/>
      <c r="H97" s="244"/>
      <c r="I97" s="244"/>
      <c r="J97" s="244"/>
      <c r="K97" s="244"/>
      <c r="L97" s="142"/>
    </row>
    <row r="98" spans="1:12">
      <c r="A98" s="244"/>
      <c r="B98" s="244"/>
      <c r="C98" s="632" t="s">
        <v>626</v>
      </c>
      <c r="D98" s="553"/>
      <c r="E98" s="244"/>
      <c r="F98" s="244"/>
      <c r="G98" s="244"/>
      <c r="H98" s="244"/>
      <c r="I98" s="244"/>
      <c r="J98" s="244"/>
      <c r="K98" s="244"/>
      <c r="L98" s="142"/>
    </row>
    <row r="99" spans="1:12">
      <c r="A99" s="244"/>
      <c r="B99" s="244"/>
      <c r="C99" s="632" t="s">
        <v>627</v>
      </c>
      <c r="D99" s="553"/>
      <c r="E99" s="244"/>
      <c r="F99" s="244"/>
      <c r="G99" s="244"/>
      <c r="H99" s="244"/>
      <c r="I99" s="244"/>
      <c r="J99" s="244"/>
      <c r="K99" s="244"/>
      <c r="L99" s="142"/>
    </row>
    <row r="100" spans="1:12">
      <c r="A100" s="244"/>
      <c r="B100" s="244"/>
      <c r="C100" s="632" t="s">
        <v>842</v>
      </c>
      <c r="D100" s="244"/>
      <c r="E100" s="244"/>
      <c r="F100" s="244"/>
      <c r="G100" s="244"/>
      <c r="H100" s="244"/>
      <c r="I100" s="244"/>
      <c r="J100" s="244"/>
      <c r="K100" s="244"/>
      <c r="L100" s="142"/>
    </row>
    <row r="101" spans="1:12">
      <c r="A101" s="244"/>
      <c r="B101" s="244"/>
      <c r="C101" s="482" t="s">
        <v>1055</v>
      </c>
      <c r="D101" s="244"/>
      <c r="E101" s="244"/>
      <c r="F101" s="244"/>
      <c r="G101" s="244"/>
      <c r="H101" s="244"/>
      <c r="I101" s="244"/>
      <c r="J101" s="244"/>
      <c r="K101" s="244"/>
      <c r="L101" s="142"/>
    </row>
    <row r="102" spans="1:12">
      <c r="A102" s="244"/>
      <c r="B102" s="244"/>
      <c r="C102" s="482" t="s">
        <v>2235</v>
      </c>
      <c r="E102" s="244"/>
      <c r="F102" s="244"/>
      <c r="G102" s="244"/>
      <c r="H102" s="244"/>
      <c r="I102" s="244"/>
      <c r="J102" s="244"/>
      <c r="K102" s="244"/>
      <c r="L102" s="142"/>
    </row>
    <row r="103" spans="1:12">
      <c r="A103" s="244"/>
      <c r="B103" s="244"/>
      <c r="C103" s="482" t="s">
        <v>2234</v>
      </c>
      <c r="D103" s="244"/>
      <c r="E103" s="244"/>
      <c r="F103" s="244"/>
      <c r="G103" s="244"/>
      <c r="H103" s="244"/>
      <c r="I103" s="244"/>
      <c r="J103" s="244"/>
      <c r="K103" s="244"/>
      <c r="L103" s="142"/>
    </row>
    <row r="104" spans="1:12">
      <c r="A104" s="244"/>
      <c r="B104" s="244"/>
      <c r="C104" s="471" t="s">
        <v>580</v>
      </c>
      <c r="D104" s="244"/>
      <c r="E104" s="244"/>
      <c r="F104" s="244"/>
      <c r="G104" s="244"/>
      <c r="H104" s="244"/>
      <c r="I104" s="244"/>
      <c r="J104" s="244"/>
      <c r="K104" s="617"/>
      <c r="L104" s="142"/>
    </row>
    <row r="105" spans="1:12">
      <c r="A105" s="244"/>
      <c r="B105" s="244"/>
      <c r="C105" s="230" t="s">
        <v>581</v>
      </c>
      <c r="D105" s="507"/>
      <c r="E105" s="634" t="s">
        <v>361</v>
      </c>
      <c r="F105" s="501" t="s">
        <v>339</v>
      </c>
      <c r="G105" s="244"/>
      <c r="H105" s="244"/>
      <c r="I105" s="244"/>
      <c r="J105" s="244"/>
      <c r="K105" s="617"/>
      <c r="L105" s="142"/>
    </row>
    <row r="106" spans="1:12">
      <c r="A106" s="244"/>
      <c r="B106" s="244"/>
      <c r="C106" s="468" t="s">
        <v>333</v>
      </c>
      <c r="D106" s="507"/>
      <c r="E106" s="634"/>
      <c r="F106" s="501"/>
      <c r="G106" s="244"/>
      <c r="H106" s="244"/>
      <c r="I106" s="244"/>
      <c r="J106" s="244"/>
      <c r="K106" s="617"/>
      <c r="L106" s="142"/>
    </row>
    <row r="107" spans="1:12">
      <c r="A107" s="229"/>
      <c r="B107" s="229"/>
      <c r="C107" s="229"/>
      <c r="D107" s="308"/>
      <c r="E107" s="308"/>
      <c r="F107" s="319" t="s">
        <v>323</v>
      </c>
      <c r="G107" s="887">
        <f>G75+G81+G60+G61+G63+G65</f>
        <v>1506500</v>
      </c>
      <c r="H107" s="890">
        <f>H108+H109</f>
        <v>1504000</v>
      </c>
      <c r="I107" s="867"/>
      <c r="J107" s="229"/>
      <c r="K107" s="318"/>
      <c r="L107" s="142"/>
    </row>
    <row r="108" spans="1:12">
      <c r="G108" s="888">
        <f>G75+G81</f>
        <v>6500</v>
      </c>
      <c r="H108" s="891">
        <f>H75+H81</f>
        <v>4000</v>
      </c>
      <c r="I108" s="867" t="s">
        <v>724</v>
      </c>
    </row>
    <row r="109" spans="1:12">
      <c r="G109" s="889">
        <f>G60+G61+G63+G65</f>
        <v>1500000</v>
      </c>
      <c r="H109" s="889">
        <f>H60+H61+H63+H65</f>
        <v>1500000</v>
      </c>
      <c r="I109" s="867" t="s">
        <v>731</v>
      </c>
    </row>
  </sheetData>
  <mergeCells count="11">
    <mergeCell ref="J14:J15"/>
    <mergeCell ref="K14:K15"/>
    <mergeCell ref="A1:K1"/>
    <mergeCell ref="A2:J2"/>
    <mergeCell ref="A14:A15"/>
    <mergeCell ref="B14:B15"/>
    <mergeCell ref="C14:C15"/>
    <mergeCell ref="D14:D15"/>
    <mergeCell ref="E14:E15"/>
    <mergeCell ref="F14:F15"/>
    <mergeCell ref="G14:I14"/>
  </mergeCells>
  <pageMargins left="0.85" right="0.2" top="0.28000000000000003" bottom="0.26" header="0.2" footer="0.2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8"/>
  <sheetViews>
    <sheetView topLeftCell="A64" workbookViewId="0">
      <selection activeCell="H59" sqref="H59"/>
    </sheetView>
  </sheetViews>
  <sheetFormatPr defaultColWidth="9" defaultRowHeight="21.75"/>
  <cols>
    <col min="1" max="1" width="4.375" style="302" customWidth="1"/>
    <col min="2" max="2" width="11.5" style="302" customWidth="1"/>
    <col min="3" max="3" width="36.5" style="302" customWidth="1"/>
    <col min="4" max="4" width="9.125" style="302" customWidth="1"/>
    <col min="5" max="5" width="12.125" style="302" customWidth="1"/>
    <col min="6" max="6" width="20.875" style="302" customWidth="1"/>
    <col min="7" max="8" width="7.5" style="302" customWidth="1"/>
    <col min="9" max="9" width="6.125" style="302" customWidth="1"/>
    <col min="10" max="10" width="10.5" style="302" customWidth="1"/>
    <col min="11" max="11" width="11.25" style="302" customWidth="1"/>
    <col min="12" max="16384" width="9" style="302"/>
  </cols>
  <sheetData>
    <row r="1" spans="1:11">
      <c r="A1" s="952" t="s">
        <v>340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</row>
    <row r="2" spans="1:11">
      <c r="A2" s="952" t="s">
        <v>725</v>
      </c>
      <c r="B2" s="952"/>
      <c r="C2" s="952"/>
      <c r="D2" s="952"/>
      <c r="E2" s="952"/>
      <c r="F2" s="952"/>
      <c r="G2" s="952"/>
      <c r="H2" s="952"/>
      <c r="I2" s="952"/>
      <c r="J2" s="952"/>
      <c r="K2" s="303"/>
    </row>
    <row r="3" spans="1:11">
      <c r="A3" s="303" t="s">
        <v>1651</v>
      </c>
    </row>
    <row r="4" spans="1:11">
      <c r="A4" s="367" t="s">
        <v>1652</v>
      </c>
      <c r="C4" s="368"/>
      <c r="D4" s="368"/>
      <c r="E4" s="368"/>
      <c r="F4" s="368"/>
      <c r="G4" s="368"/>
      <c r="H4" s="368"/>
      <c r="I4" s="368"/>
      <c r="J4" s="368"/>
      <c r="K4" s="368"/>
    </row>
    <row r="5" spans="1:11">
      <c r="A5" s="956" t="s">
        <v>319</v>
      </c>
      <c r="B5" s="956"/>
      <c r="C5" s="350"/>
      <c r="D5" s="350"/>
      <c r="E5" s="350"/>
      <c r="F5" s="350"/>
      <c r="G5" s="350"/>
      <c r="H5" s="350"/>
      <c r="I5" s="350"/>
      <c r="J5" s="350"/>
      <c r="K5" s="350"/>
    </row>
    <row r="6" spans="1:11">
      <c r="A6" s="311" t="s">
        <v>1649</v>
      </c>
      <c r="C6" s="314"/>
      <c r="D6" s="314"/>
      <c r="E6" s="314"/>
      <c r="F6" s="312"/>
      <c r="G6" s="312"/>
      <c r="H6" s="350"/>
      <c r="I6" s="312"/>
      <c r="J6" s="312"/>
      <c r="K6" s="312"/>
    </row>
    <row r="7" spans="1:11">
      <c r="A7" s="311" t="s">
        <v>1650</v>
      </c>
      <c r="C7" s="314"/>
      <c r="D7" s="314"/>
      <c r="E7" s="314"/>
      <c r="F7" s="312"/>
      <c r="G7" s="312"/>
      <c r="H7" s="350"/>
      <c r="I7" s="312"/>
      <c r="J7" s="312"/>
      <c r="K7" s="312"/>
    </row>
    <row r="8" spans="1:11">
      <c r="A8" s="303" t="s">
        <v>8</v>
      </c>
      <c r="B8" s="315"/>
      <c r="C8" s="315"/>
      <c r="D8" s="315"/>
    </row>
    <row r="9" spans="1:11">
      <c r="A9" s="302" t="s">
        <v>899</v>
      </c>
      <c r="B9" s="315"/>
      <c r="C9" s="315"/>
      <c r="D9" s="315"/>
    </row>
    <row r="10" spans="1:11">
      <c r="A10" s="227" t="s">
        <v>1645</v>
      </c>
      <c r="B10" s="315"/>
      <c r="C10" s="315"/>
      <c r="D10" s="315"/>
    </row>
    <row r="11" spans="1:11">
      <c r="A11" s="227" t="s">
        <v>1646</v>
      </c>
      <c r="B11" s="313"/>
      <c r="C11" s="313"/>
      <c r="D11" s="313"/>
    </row>
    <row r="12" spans="1:11">
      <c r="A12" s="227" t="s">
        <v>1647</v>
      </c>
      <c r="B12" s="313"/>
      <c r="C12" s="313"/>
      <c r="D12" s="313"/>
    </row>
    <row r="13" spans="1:11">
      <c r="A13" s="302" t="s">
        <v>1648</v>
      </c>
    </row>
    <row r="14" spans="1:11" ht="18" customHeight="1">
      <c r="A14" s="953" t="s">
        <v>0</v>
      </c>
      <c r="B14" s="953" t="s">
        <v>327</v>
      </c>
      <c r="C14" s="953" t="s">
        <v>891</v>
      </c>
      <c r="D14" s="953" t="s">
        <v>467</v>
      </c>
      <c r="E14" s="953" t="s">
        <v>768</v>
      </c>
      <c r="F14" s="953" t="s">
        <v>2</v>
      </c>
      <c r="G14" s="955" t="s">
        <v>3</v>
      </c>
      <c r="H14" s="955"/>
      <c r="I14" s="955"/>
      <c r="J14" s="953" t="s">
        <v>6</v>
      </c>
      <c r="K14" s="953" t="s">
        <v>7</v>
      </c>
    </row>
    <row r="15" spans="1:11" ht="15" customHeight="1">
      <c r="A15" s="954"/>
      <c r="B15" s="954"/>
      <c r="C15" s="954"/>
      <c r="D15" s="954"/>
      <c r="E15" s="954"/>
      <c r="F15" s="954"/>
      <c r="G15" s="304" t="s">
        <v>4</v>
      </c>
      <c r="H15" s="874"/>
      <c r="I15" s="665" t="s">
        <v>5</v>
      </c>
      <c r="J15" s="954"/>
      <c r="K15" s="954"/>
    </row>
    <row r="16" spans="1:11" ht="21.75" customHeight="1">
      <c r="A16" s="304">
        <v>1</v>
      </c>
      <c r="B16" s="636" t="s">
        <v>2127</v>
      </c>
      <c r="C16" s="316"/>
      <c r="D16" s="305"/>
      <c r="E16" s="305"/>
      <c r="F16" s="305"/>
      <c r="G16" s="304"/>
      <c r="H16" s="874"/>
      <c r="I16" s="304"/>
      <c r="J16" s="305"/>
      <c r="K16" s="351"/>
    </row>
    <row r="17" spans="1:12" ht="21.75" customHeight="1">
      <c r="A17" s="637"/>
      <c r="B17" s="638"/>
      <c r="C17" s="614" t="s">
        <v>828</v>
      </c>
      <c r="D17" s="614"/>
      <c r="E17" s="614" t="s">
        <v>838</v>
      </c>
      <c r="F17" s="639" t="s">
        <v>749</v>
      </c>
      <c r="G17" s="614"/>
      <c r="H17" s="614"/>
      <c r="I17" s="614"/>
      <c r="J17" s="640">
        <v>22586</v>
      </c>
      <c r="K17" s="641" t="s">
        <v>838</v>
      </c>
      <c r="L17" s="227"/>
    </row>
    <row r="18" spans="1:12" ht="21.75" customHeight="1">
      <c r="A18" s="642"/>
      <c r="B18" s="643"/>
      <c r="C18" s="244" t="s">
        <v>636</v>
      </c>
      <c r="D18" s="244"/>
      <c r="E18" s="244" t="s">
        <v>336</v>
      </c>
      <c r="F18" s="585" t="s">
        <v>751</v>
      </c>
      <c r="G18" s="244"/>
      <c r="H18" s="244"/>
      <c r="I18" s="244"/>
      <c r="J18" s="244"/>
      <c r="K18" s="644" t="s">
        <v>747</v>
      </c>
      <c r="L18" s="227"/>
    </row>
    <row r="19" spans="1:12" ht="21.75" customHeight="1">
      <c r="A19" s="642"/>
      <c r="B19" s="643"/>
      <c r="C19" s="244" t="s">
        <v>829</v>
      </c>
      <c r="D19" s="244"/>
      <c r="E19" s="244"/>
      <c r="F19" s="585" t="s">
        <v>753</v>
      </c>
      <c r="G19" s="244"/>
      <c r="H19" s="244"/>
      <c r="I19" s="244"/>
      <c r="J19" s="470">
        <v>22586</v>
      </c>
      <c r="K19" s="244"/>
      <c r="L19" s="227"/>
    </row>
    <row r="20" spans="1:12" ht="21.75" customHeight="1">
      <c r="A20" s="642"/>
      <c r="B20" s="643"/>
      <c r="C20" s="482" t="s">
        <v>1022</v>
      </c>
      <c r="D20" s="494"/>
      <c r="E20" s="494"/>
      <c r="F20" s="482"/>
      <c r="G20" s="494"/>
      <c r="H20" s="494"/>
      <c r="I20" s="494"/>
      <c r="J20" s="494"/>
      <c r="K20" s="494"/>
      <c r="L20" s="227"/>
    </row>
    <row r="21" spans="1:12" ht="21.75" customHeight="1">
      <c r="A21" s="642"/>
      <c r="B21" s="643"/>
      <c r="C21" s="482" t="s">
        <v>1001</v>
      </c>
      <c r="D21" s="494"/>
      <c r="E21" s="494"/>
      <c r="F21" s="482"/>
      <c r="G21" s="494"/>
      <c r="H21" s="494"/>
      <c r="I21" s="494"/>
      <c r="J21" s="494"/>
      <c r="K21" s="494"/>
      <c r="L21" s="227"/>
    </row>
    <row r="22" spans="1:12" ht="21.75" customHeight="1">
      <c r="A22" s="642"/>
      <c r="B22" s="643"/>
      <c r="C22" s="645" t="s">
        <v>1002</v>
      </c>
      <c r="D22" s="644" t="s">
        <v>748</v>
      </c>
      <c r="E22" s="244" t="s">
        <v>838</v>
      </c>
      <c r="F22" s="494"/>
      <c r="G22" s="646"/>
      <c r="H22" s="646"/>
      <c r="I22" s="647"/>
      <c r="J22" s="648"/>
      <c r="K22" s="644" t="s">
        <v>747</v>
      </c>
      <c r="L22" s="227"/>
    </row>
    <row r="23" spans="1:12" ht="21.75" customHeight="1">
      <c r="A23" s="642"/>
      <c r="B23" s="643"/>
      <c r="C23" s="645" t="s">
        <v>750</v>
      </c>
      <c r="D23" s="644"/>
      <c r="E23" s="244"/>
      <c r="F23" s="494"/>
      <c r="G23" s="646"/>
      <c r="H23" s="646"/>
      <c r="I23" s="647"/>
      <c r="J23" s="648"/>
      <c r="K23" s="644"/>
      <c r="L23" s="227"/>
    </row>
    <row r="24" spans="1:12" ht="21.75" customHeight="1">
      <c r="A24" s="642"/>
      <c r="B24" s="643"/>
      <c r="C24" s="645" t="s">
        <v>752</v>
      </c>
      <c r="D24" s="644"/>
      <c r="E24" s="244"/>
      <c r="F24" s="494"/>
      <c r="G24" s="646"/>
      <c r="H24" s="646"/>
      <c r="I24" s="647"/>
      <c r="J24" s="648"/>
      <c r="K24" s="644"/>
      <c r="L24" s="227"/>
    </row>
    <row r="25" spans="1:12" ht="21.75" customHeight="1">
      <c r="A25" s="642"/>
      <c r="B25" s="643"/>
      <c r="C25" s="649" t="s">
        <v>754</v>
      </c>
      <c r="D25" s="644"/>
      <c r="E25" s="244"/>
      <c r="F25" s="585"/>
      <c r="G25" s="545"/>
      <c r="H25" s="545"/>
      <c r="I25" s="650"/>
      <c r="J25" s="648"/>
      <c r="K25" s="644"/>
      <c r="L25" s="227"/>
    </row>
    <row r="26" spans="1:12" ht="21.75" customHeight="1">
      <c r="A26" s="642"/>
      <c r="B26" s="643"/>
      <c r="C26" s="649" t="s">
        <v>755</v>
      </c>
      <c r="D26" s="644"/>
      <c r="E26" s="244"/>
      <c r="F26" s="585"/>
      <c r="G26" s="545"/>
      <c r="H26" s="545"/>
      <c r="I26" s="493"/>
      <c r="J26" s="648"/>
      <c r="K26" s="644"/>
      <c r="L26" s="227"/>
    </row>
    <row r="27" spans="1:12" ht="21.75" customHeight="1">
      <c r="A27" s="642"/>
      <c r="B27" s="643"/>
      <c r="C27" s="651" t="s">
        <v>1004</v>
      </c>
      <c r="D27" s="644" t="s">
        <v>762</v>
      </c>
      <c r="E27" s="244" t="s">
        <v>838</v>
      </c>
      <c r="F27" s="652" t="s">
        <v>763</v>
      </c>
      <c r="G27" s="545"/>
      <c r="H27" s="545"/>
      <c r="I27" s="647"/>
      <c r="J27" s="470">
        <v>22586</v>
      </c>
      <c r="K27" s="644" t="s">
        <v>338</v>
      </c>
      <c r="L27" s="227"/>
    </row>
    <row r="28" spans="1:12" ht="21.75" customHeight="1">
      <c r="A28" s="642"/>
      <c r="B28" s="643"/>
      <c r="C28" s="651" t="s">
        <v>764</v>
      </c>
      <c r="D28" s="644"/>
      <c r="E28" s="244"/>
      <c r="F28" s="585" t="s">
        <v>765</v>
      </c>
      <c r="G28" s="545"/>
      <c r="H28" s="545"/>
      <c r="I28" s="646"/>
      <c r="J28" s="653"/>
      <c r="K28" s="644"/>
      <c r="L28" s="227"/>
    </row>
    <row r="29" spans="1:12" ht="21.75" customHeight="1">
      <c r="A29" s="642"/>
      <c r="B29" s="643"/>
      <c r="C29" s="645" t="s">
        <v>1005</v>
      </c>
      <c r="D29" s="644" t="s">
        <v>482</v>
      </c>
      <c r="E29" s="244" t="s">
        <v>838</v>
      </c>
      <c r="F29" s="585" t="s">
        <v>756</v>
      </c>
      <c r="G29" s="646"/>
      <c r="H29" s="646"/>
      <c r="I29" s="647"/>
      <c r="J29" s="653">
        <v>22586</v>
      </c>
      <c r="K29" s="644" t="s">
        <v>338</v>
      </c>
      <c r="L29" s="227"/>
    </row>
    <row r="30" spans="1:12" ht="21.75" customHeight="1">
      <c r="A30" s="642"/>
      <c r="B30" s="494"/>
      <c r="C30" s="645" t="s">
        <v>757</v>
      </c>
      <c r="D30" s="644"/>
      <c r="E30" s="244"/>
      <c r="F30" s="585" t="s">
        <v>758</v>
      </c>
      <c r="G30" s="646"/>
      <c r="H30" s="646"/>
      <c r="I30" s="647"/>
      <c r="J30" s="648"/>
      <c r="K30" s="644"/>
      <c r="L30" s="227"/>
    </row>
    <row r="31" spans="1:12" ht="21.75" customHeight="1">
      <c r="A31" s="642"/>
      <c r="B31" s="494"/>
      <c r="C31" s="654" t="s">
        <v>1003</v>
      </c>
      <c r="D31" s="494"/>
      <c r="E31" s="494"/>
      <c r="F31" s="494"/>
      <c r="G31" s="494"/>
      <c r="H31" s="494"/>
      <c r="I31" s="494"/>
      <c r="J31" s="494"/>
      <c r="K31" s="494"/>
      <c r="L31" s="227"/>
    </row>
    <row r="32" spans="1:12" ht="21.75" customHeight="1">
      <c r="A32" s="642"/>
      <c r="B32" s="494"/>
      <c r="C32" s="495" t="s">
        <v>989</v>
      </c>
      <c r="D32" s="494"/>
      <c r="E32" s="494"/>
      <c r="F32" s="494"/>
      <c r="G32" s="494"/>
      <c r="H32" s="494"/>
      <c r="I32" s="494"/>
      <c r="J32" s="494"/>
      <c r="K32" s="494"/>
      <c r="L32" s="227"/>
    </row>
    <row r="33" spans="1:12" ht="21.75" customHeight="1">
      <c r="A33" s="642"/>
      <c r="B33" s="494"/>
      <c r="C33" s="495" t="s">
        <v>990</v>
      </c>
      <c r="D33" s="494"/>
      <c r="E33" s="494"/>
      <c r="F33" s="494"/>
      <c r="G33" s="494"/>
      <c r="H33" s="494"/>
      <c r="I33" s="494"/>
      <c r="J33" s="494"/>
      <c r="K33" s="494"/>
      <c r="L33" s="227"/>
    </row>
    <row r="34" spans="1:12" ht="21.75" customHeight="1">
      <c r="A34" s="642"/>
      <c r="B34" s="494"/>
      <c r="C34" s="655" t="s">
        <v>991</v>
      </c>
      <c r="D34" s="494"/>
      <c r="E34" s="494"/>
      <c r="F34" s="494"/>
      <c r="G34" s="494"/>
      <c r="H34" s="494"/>
      <c r="I34" s="494"/>
      <c r="J34" s="494"/>
      <c r="K34" s="494"/>
      <c r="L34" s="227"/>
    </row>
    <row r="35" spans="1:12" ht="21.75" customHeight="1">
      <c r="A35" s="642"/>
      <c r="B35" s="494"/>
      <c r="C35" s="479" t="s">
        <v>1006</v>
      </c>
      <c r="D35" s="494"/>
      <c r="E35" s="494"/>
      <c r="F35" s="494"/>
      <c r="G35" s="494"/>
      <c r="H35" s="494"/>
      <c r="I35" s="494"/>
      <c r="J35" s="494"/>
      <c r="K35" s="494"/>
      <c r="L35" s="227"/>
    </row>
    <row r="36" spans="1:12" ht="21.75" customHeight="1">
      <c r="A36" s="642"/>
      <c r="B36" s="494"/>
      <c r="C36" s="479" t="s">
        <v>1007</v>
      </c>
      <c r="D36" s="494"/>
      <c r="E36" s="494"/>
      <c r="F36" s="494"/>
      <c r="G36" s="494"/>
      <c r="H36" s="494"/>
      <c r="I36" s="494"/>
      <c r="J36" s="494"/>
      <c r="K36" s="494"/>
      <c r="L36" s="227"/>
    </row>
    <row r="37" spans="1:12" ht="21.75" customHeight="1">
      <c r="A37" s="642"/>
      <c r="B37" s="494"/>
      <c r="C37" s="479" t="s">
        <v>1008</v>
      </c>
      <c r="D37" s="494"/>
      <c r="E37" s="494"/>
      <c r="F37" s="494"/>
      <c r="G37" s="494"/>
      <c r="H37" s="494"/>
      <c r="I37" s="494"/>
      <c r="J37" s="494"/>
      <c r="K37" s="494"/>
      <c r="L37" s="227"/>
    </row>
    <row r="38" spans="1:12" ht="21.75" customHeight="1">
      <c r="A38" s="642"/>
      <c r="B38" s="494"/>
      <c r="C38" s="482" t="s">
        <v>1009</v>
      </c>
      <c r="D38" s="494"/>
      <c r="E38" s="494"/>
      <c r="F38" s="494"/>
      <c r="G38" s="494"/>
      <c r="H38" s="494"/>
      <c r="I38" s="494"/>
      <c r="J38" s="494"/>
      <c r="K38" s="494"/>
      <c r="L38" s="227"/>
    </row>
    <row r="39" spans="1:12" ht="21.75" customHeight="1">
      <c r="A39" s="642"/>
      <c r="B39" s="494"/>
      <c r="C39" s="482" t="s">
        <v>1010</v>
      </c>
      <c r="D39" s="494" t="s">
        <v>1656</v>
      </c>
      <c r="E39" s="494"/>
      <c r="F39" s="494"/>
      <c r="G39" s="494"/>
      <c r="H39" s="494"/>
      <c r="I39" s="494"/>
      <c r="J39" s="494"/>
      <c r="K39" s="494"/>
    </row>
    <row r="40" spans="1:12" ht="21.75" customHeight="1">
      <c r="A40" s="642"/>
      <c r="B40" s="494"/>
      <c r="C40" s="656" t="s">
        <v>992</v>
      </c>
      <c r="D40" s="494"/>
      <c r="E40" s="494"/>
      <c r="F40" s="494"/>
      <c r="G40" s="494"/>
      <c r="H40" s="494"/>
      <c r="I40" s="494"/>
      <c r="J40" s="494"/>
      <c r="K40" s="494" t="s">
        <v>1655</v>
      </c>
    </row>
    <row r="41" spans="1:12" ht="21.75" customHeight="1">
      <c r="A41" s="642"/>
      <c r="B41" s="494"/>
      <c r="C41" s="656" t="s">
        <v>993</v>
      </c>
      <c r="D41" s="494"/>
      <c r="E41" s="494"/>
      <c r="F41" s="494"/>
      <c r="G41" s="494"/>
      <c r="H41" s="494"/>
      <c r="I41" s="494"/>
      <c r="J41" s="494"/>
      <c r="K41" s="494" t="s">
        <v>1653</v>
      </c>
    </row>
    <row r="42" spans="1:12" ht="21.75" customHeight="1">
      <c r="A42" s="642"/>
      <c r="B42" s="494"/>
      <c r="C42" s="656" t="s">
        <v>994</v>
      </c>
      <c r="D42" s="494"/>
      <c r="E42" s="494"/>
      <c r="F42" s="494"/>
      <c r="G42" s="494"/>
      <c r="H42" s="494"/>
      <c r="I42" s="494"/>
      <c r="J42" s="494"/>
      <c r="K42" s="494" t="s">
        <v>1653</v>
      </c>
    </row>
    <row r="43" spans="1:12" ht="21.75" customHeight="1">
      <c r="A43" s="642"/>
      <c r="B43" s="494"/>
      <c r="C43" s="482" t="s">
        <v>995</v>
      </c>
      <c r="D43" s="494"/>
      <c r="E43" s="494"/>
      <c r="F43" s="494"/>
      <c r="G43" s="494"/>
      <c r="H43" s="494"/>
      <c r="I43" s="494"/>
      <c r="J43" s="494"/>
      <c r="K43" s="494" t="s">
        <v>1653</v>
      </c>
    </row>
    <row r="44" spans="1:12" ht="21.75" customHeight="1">
      <c r="A44" s="642"/>
      <c r="B44" s="494"/>
      <c r="C44" s="482" t="s">
        <v>996</v>
      </c>
      <c r="D44" s="494"/>
      <c r="E44" s="494"/>
      <c r="F44" s="494"/>
      <c r="G44" s="494"/>
      <c r="H44" s="494"/>
      <c r="I44" s="494"/>
      <c r="J44" s="494"/>
      <c r="K44" s="494" t="s">
        <v>1653</v>
      </c>
    </row>
    <row r="45" spans="1:12" ht="21.75" customHeight="1">
      <c r="A45" s="642"/>
      <c r="B45" s="494"/>
      <c r="C45" s="482" t="s">
        <v>997</v>
      </c>
      <c r="D45" s="494"/>
      <c r="E45" s="494"/>
      <c r="F45" s="494"/>
      <c r="G45" s="494"/>
      <c r="H45" s="494"/>
      <c r="I45" s="494"/>
      <c r="J45" s="494"/>
      <c r="K45" s="494" t="s">
        <v>1653</v>
      </c>
    </row>
    <row r="46" spans="1:12" ht="21.75" customHeight="1">
      <c r="A46" s="642"/>
      <c r="B46" s="494"/>
      <c r="C46" s="482" t="s">
        <v>998</v>
      </c>
      <c r="D46" s="494"/>
      <c r="E46" s="494"/>
      <c r="F46" s="494"/>
      <c r="G46" s="494"/>
      <c r="H46" s="494"/>
      <c r="I46" s="494"/>
      <c r="J46" s="494"/>
      <c r="K46" s="494"/>
    </row>
    <row r="47" spans="1:12" ht="21.75" customHeight="1">
      <c r="A47" s="642"/>
      <c r="B47" s="643"/>
      <c r="C47" s="482" t="s">
        <v>999</v>
      </c>
      <c r="D47" s="494"/>
      <c r="E47" s="494"/>
      <c r="F47" s="494"/>
      <c r="G47" s="494"/>
      <c r="H47" s="494"/>
      <c r="I47" s="494"/>
      <c r="J47" s="494"/>
      <c r="K47" s="494"/>
    </row>
    <row r="48" spans="1:12" ht="21.75" customHeight="1">
      <c r="A48" s="642"/>
      <c r="B48" s="643"/>
      <c r="C48" s="244" t="s">
        <v>1011</v>
      </c>
      <c r="D48" s="244"/>
      <c r="E48" s="244" t="s">
        <v>838</v>
      </c>
      <c r="F48" s="244" t="s">
        <v>900</v>
      </c>
      <c r="G48" s="244"/>
      <c r="H48" s="244"/>
      <c r="I48" s="244"/>
      <c r="J48" s="657">
        <v>22586</v>
      </c>
      <c r="K48" s="231" t="s">
        <v>909</v>
      </c>
    </row>
    <row r="49" spans="1:11" ht="21.75" customHeight="1">
      <c r="A49" s="642"/>
      <c r="B49" s="643"/>
      <c r="C49" s="244" t="s">
        <v>901</v>
      </c>
      <c r="D49" s="244"/>
      <c r="E49" s="244"/>
      <c r="F49" s="244" t="s">
        <v>902</v>
      </c>
      <c r="G49" s="244"/>
      <c r="H49" s="244"/>
      <c r="I49" s="244"/>
      <c r="J49" s="231"/>
      <c r="K49" s="231"/>
    </row>
    <row r="50" spans="1:11" ht="21.75" customHeight="1">
      <c r="A50" s="642"/>
      <c r="B50" s="643"/>
      <c r="C50" s="244" t="s">
        <v>903</v>
      </c>
      <c r="D50" s="244"/>
      <c r="E50" s="244"/>
      <c r="F50" s="244" t="s">
        <v>904</v>
      </c>
      <c r="G50" s="244"/>
      <c r="H50" s="244"/>
      <c r="I50" s="244"/>
      <c r="J50" s="244"/>
      <c r="K50" s="231"/>
    </row>
    <row r="51" spans="1:11" ht="21.75" customHeight="1">
      <c r="A51" s="642"/>
      <c r="B51" s="643"/>
      <c r="C51" s="658"/>
      <c r="D51" s="659"/>
      <c r="E51" s="659"/>
      <c r="F51" s="244" t="s">
        <v>905</v>
      </c>
      <c r="G51" s="642"/>
      <c r="H51" s="642"/>
      <c r="I51" s="642"/>
      <c r="J51" s="659"/>
      <c r="K51" s="659"/>
    </row>
    <row r="52" spans="1:11" ht="21.75" customHeight="1">
      <c r="A52" s="642"/>
      <c r="B52" s="643"/>
      <c r="C52" s="658"/>
      <c r="D52" s="659"/>
      <c r="E52" s="659"/>
      <c r="F52" s="244" t="s">
        <v>906</v>
      </c>
      <c r="G52" s="642"/>
      <c r="H52" s="642"/>
      <c r="I52" s="642"/>
      <c r="J52" s="659"/>
      <c r="K52" s="659"/>
    </row>
    <row r="53" spans="1:11" ht="21.75" customHeight="1">
      <c r="A53" s="642"/>
      <c r="B53" s="643"/>
      <c r="C53" s="645" t="s">
        <v>1012</v>
      </c>
      <c r="D53" s="644" t="s">
        <v>482</v>
      </c>
      <c r="E53" s="244" t="s">
        <v>838</v>
      </c>
      <c r="F53" s="585" t="s">
        <v>756</v>
      </c>
      <c r="G53" s="646"/>
      <c r="H53" s="646"/>
      <c r="I53" s="647"/>
      <c r="J53" s="648" t="s">
        <v>1643</v>
      </c>
      <c r="K53" s="644" t="s">
        <v>637</v>
      </c>
    </row>
    <row r="54" spans="1:11" ht="21.75" customHeight="1">
      <c r="A54" s="642"/>
      <c r="B54" s="643"/>
      <c r="C54" s="651" t="s">
        <v>759</v>
      </c>
      <c r="D54" s="644"/>
      <c r="E54" s="244"/>
      <c r="F54" s="585" t="s">
        <v>758</v>
      </c>
      <c r="G54" s="646"/>
      <c r="H54" s="646"/>
      <c r="I54" s="647"/>
      <c r="J54" s="648"/>
      <c r="K54" s="644"/>
    </row>
    <row r="55" spans="1:11" ht="21.75" customHeight="1">
      <c r="A55" s="642"/>
      <c r="B55" s="643"/>
      <c r="C55" s="651" t="s">
        <v>760</v>
      </c>
      <c r="D55" s="660"/>
      <c r="E55" s="244"/>
      <c r="F55" s="585"/>
      <c r="G55" s="545"/>
      <c r="H55" s="545"/>
      <c r="I55" s="647"/>
      <c r="J55" s="653"/>
      <c r="K55" s="644"/>
    </row>
    <row r="56" spans="1:11" ht="21.75" customHeight="1">
      <c r="A56" s="642"/>
      <c r="B56" s="643"/>
      <c r="C56" s="651" t="s">
        <v>761</v>
      </c>
      <c r="D56" s="660"/>
      <c r="E56" s="244"/>
      <c r="F56" s="585"/>
      <c r="G56" s="545"/>
      <c r="H56" s="545"/>
      <c r="I56" s="647"/>
      <c r="J56" s="653"/>
      <c r="K56" s="644"/>
    </row>
    <row r="57" spans="1:11" ht="21.75" customHeight="1">
      <c r="A57" s="642"/>
      <c r="B57" s="643"/>
      <c r="C57" s="651" t="s">
        <v>2047</v>
      </c>
      <c r="D57" s="644" t="s">
        <v>726</v>
      </c>
      <c r="E57" s="244" t="s">
        <v>838</v>
      </c>
      <c r="F57" s="585" t="s">
        <v>766</v>
      </c>
      <c r="G57" s="545"/>
      <c r="H57" s="545"/>
      <c r="I57" s="646"/>
      <c r="J57" s="648" t="s">
        <v>1642</v>
      </c>
      <c r="K57" s="644" t="s">
        <v>637</v>
      </c>
    </row>
    <row r="58" spans="1:11" ht="21.75" customHeight="1">
      <c r="A58" s="642"/>
      <c r="B58" s="643"/>
      <c r="C58" s="658"/>
      <c r="D58" s="659"/>
      <c r="E58" s="659"/>
      <c r="F58" s="585" t="s">
        <v>1013</v>
      </c>
      <c r="G58" s="642"/>
      <c r="H58" s="642"/>
      <c r="I58" s="642"/>
      <c r="J58" s="659"/>
      <c r="K58" s="659"/>
    </row>
    <row r="59" spans="1:11" ht="21.75" customHeight="1">
      <c r="A59" s="642"/>
      <c r="B59" s="643"/>
      <c r="C59" s="244" t="s">
        <v>1015</v>
      </c>
      <c r="D59" s="244" t="s">
        <v>907</v>
      </c>
      <c r="E59" s="244" t="s">
        <v>838</v>
      </c>
      <c r="F59" s="652" t="s">
        <v>817</v>
      </c>
      <c r="G59" s="609">
        <v>1500</v>
      </c>
      <c r="H59" s="878">
        <v>0</v>
      </c>
      <c r="I59" s="231" t="s">
        <v>912</v>
      </c>
      <c r="J59" s="657">
        <v>22586</v>
      </c>
      <c r="K59" s="644" t="s">
        <v>637</v>
      </c>
    </row>
    <row r="60" spans="1:11" ht="21.75" customHeight="1">
      <c r="A60" s="642"/>
      <c r="B60" s="643"/>
      <c r="C60" s="244" t="s">
        <v>830</v>
      </c>
      <c r="D60" s="244" t="s">
        <v>911</v>
      </c>
      <c r="E60" s="231" t="s">
        <v>908</v>
      </c>
      <c r="F60" s="585" t="s">
        <v>818</v>
      </c>
      <c r="G60" s="494"/>
      <c r="H60" s="494"/>
      <c r="I60" s="494"/>
      <c r="J60" s="244"/>
      <c r="K60" s="231"/>
    </row>
    <row r="61" spans="1:11">
      <c r="A61" s="494"/>
      <c r="B61" s="482"/>
      <c r="C61" s="244" t="s">
        <v>1016</v>
      </c>
      <c r="D61" s="244"/>
      <c r="E61" s="244"/>
      <c r="F61" s="244"/>
      <c r="G61" s="609"/>
      <c r="H61" s="609"/>
      <c r="I61" s="244"/>
      <c r="J61" s="244"/>
      <c r="K61" s="231"/>
    </row>
    <row r="62" spans="1:11">
      <c r="A62" s="494"/>
      <c r="B62" s="482"/>
      <c r="C62" s="244" t="s">
        <v>910</v>
      </c>
      <c r="D62" s="494"/>
      <c r="E62" s="494"/>
      <c r="F62" s="494"/>
      <c r="G62" s="494"/>
      <c r="H62" s="494"/>
      <c r="I62" s="494"/>
      <c r="J62" s="494"/>
      <c r="K62" s="494"/>
    </row>
    <row r="63" spans="1:11">
      <c r="A63" s="494"/>
      <c r="B63" s="482"/>
      <c r="C63" s="244" t="s">
        <v>913</v>
      </c>
      <c r="D63" s="494"/>
      <c r="E63" s="494"/>
      <c r="F63" s="494"/>
      <c r="G63" s="494"/>
      <c r="H63" s="494"/>
      <c r="I63" s="494"/>
      <c r="J63" s="494"/>
      <c r="K63" s="494"/>
    </row>
    <row r="64" spans="1:11">
      <c r="A64" s="494"/>
      <c r="B64" s="482"/>
      <c r="C64" s="244" t="s">
        <v>914</v>
      </c>
      <c r="D64" s="244"/>
      <c r="E64" s="244"/>
      <c r="F64" s="494"/>
      <c r="G64" s="609"/>
      <c r="H64" s="609"/>
      <c r="I64" s="231"/>
      <c r="J64" s="244"/>
      <c r="K64" s="231"/>
    </row>
    <row r="65" spans="1:11">
      <c r="A65" s="494"/>
      <c r="B65" s="482"/>
      <c r="C65" s="651" t="s">
        <v>1014</v>
      </c>
      <c r="D65" s="244" t="s">
        <v>907</v>
      </c>
      <c r="E65" s="244" t="s">
        <v>838</v>
      </c>
      <c r="F65" s="652" t="s">
        <v>819</v>
      </c>
      <c r="G65" s="609">
        <v>1250</v>
      </c>
      <c r="H65" s="878">
        <v>0</v>
      </c>
      <c r="I65" s="231" t="s">
        <v>912</v>
      </c>
      <c r="J65" s="657">
        <v>22828</v>
      </c>
      <c r="K65" s="231" t="s">
        <v>986</v>
      </c>
    </row>
    <row r="66" spans="1:11">
      <c r="A66" s="494"/>
      <c r="B66" s="482"/>
      <c r="C66" s="651" t="s">
        <v>820</v>
      </c>
      <c r="D66" s="244" t="s">
        <v>911</v>
      </c>
      <c r="E66" s="231" t="s">
        <v>908</v>
      </c>
      <c r="F66" s="585" t="s">
        <v>821</v>
      </c>
      <c r="G66" s="661"/>
      <c r="H66" s="661"/>
      <c r="I66" s="231"/>
      <c r="J66" s="244"/>
      <c r="K66" s="231" t="s">
        <v>909</v>
      </c>
    </row>
    <row r="67" spans="1:11">
      <c r="A67" s="494"/>
      <c r="B67" s="482"/>
      <c r="C67" s="244" t="s">
        <v>915</v>
      </c>
      <c r="D67" s="244"/>
      <c r="E67" s="244"/>
      <c r="F67" s="244"/>
      <c r="G67" s="662"/>
      <c r="H67" s="662"/>
      <c r="I67" s="231"/>
      <c r="J67" s="244"/>
      <c r="K67" s="231"/>
    </row>
    <row r="68" spans="1:11">
      <c r="A68" s="494"/>
      <c r="B68" s="482"/>
      <c r="C68" s="244" t="s">
        <v>1000</v>
      </c>
      <c r="D68" s="644"/>
      <c r="E68" s="244"/>
      <c r="F68" s="494"/>
      <c r="G68" s="609"/>
      <c r="H68" s="609"/>
      <c r="I68" s="244"/>
      <c r="J68" s="244"/>
      <c r="K68" s="244"/>
    </row>
    <row r="69" spans="1:11">
      <c r="A69" s="494"/>
      <c r="B69" s="482"/>
      <c r="C69" s="244" t="s">
        <v>1017</v>
      </c>
      <c r="D69" s="244" t="s">
        <v>637</v>
      </c>
      <c r="E69" s="244" t="s">
        <v>838</v>
      </c>
      <c r="F69" s="244"/>
      <c r="G69" s="244"/>
      <c r="H69" s="244"/>
      <c r="I69" s="244"/>
      <c r="J69" s="653">
        <v>22767</v>
      </c>
      <c r="K69" s="644" t="s">
        <v>637</v>
      </c>
    </row>
    <row r="70" spans="1:11">
      <c r="A70" s="494"/>
      <c r="B70" s="482"/>
      <c r="C70" s="244" t="s">
        <v>638</v>
      </c>
      <c r="D70" s="244"/>
      <c r="E70" s="244"/>
      <c r="F70" s="244"/>
      <c r="G70" s="244"/>
      <c r="H70" s="244"/>
      <c r="I70" s="244"/>
      <c r="J70" s="244"/>
      <c r="K70" s="244"/>
    </row>
    <row r="71" spans="1:11">
      <c r="A71" s="494"/>
      <c r="B71" s="482"/>
      <c r="C71" s="244" t="s">
        <v>1018</v>
      </c>
      <c r="D71" s="244"/>
      <c r="E71" s="244" t="s">
        <v>838</v>
      </c>
      <c r="F71" s="244"/>
      <c r="G71" s="467"/>
      <c r="H71" s="467"/>
      <c r="I71" s="231"/>
      <c r="J71" s="244"/>
      <c r="K71" s="244"/>
    </row>
    <row r="72" spans="1:11">
      <c r="A72" s="494"/>
      <c r="B72" s="494"/>
      <c r="C72" s="244" t="s">
        <v>1019</v>
      </c>
      <c r="D72" s="244"/>
      <c r="E72" s="244"/>
      <c r="F72" s="244"/>
      <c r="G72" s="244"/>
      <c r="H72" s="244"/>
      <c r="I72" s="244"/>
      <c r="J72" s="244"/>
      <c r="K72" s="244"/>
    </row>
    <row r="73" spans="1:11" s="317" customFormat="1">
      <c r="A73" s="494"/>
      <c r="B73" s="494"/>
      <c r="C73" s="244" t="s">
        <v>1020</v>
      </c>
      <c r="D73" s="244"/>
      <c r="E73" s="244"/>
      <c r="F73" s="244"/>
      <c r="G73" s="244"/>
      <c r="H73" s="244"/>
      <c r="I73" s="244"/>
      <c r="J73" s="648" t="s">
        <v>337</v>
      </c>
      <c r="K73" s="231" t="s">
        <v>986</v>
      </c>
    </row>
    <row r="74" spans="1:11" s="317" customFormat="1">
      <c r="A74" s="494"/>
      <c r="B74" s="494"/>
      <c r="C74" s="482" t="s">
        <v>1021</v>
      </c>
      <c r="D74" s="244"/>
      <c r="E74" s="244"/>
      <c r="F74" s="244"/>
      <c r="G74" s="244"/>
      <c r="H74" s="244"/>
      <c r="I74" s="244"/>
      <c r="J74" s="244"/>
      <c r="K74" s="244"/>
    </row>
    <row r="75" spans="1:11" s="317" customFormat="1">
      <c r="A75" s="663"/>
      <c r="B75" s="663"/>
      <c r="C75" s="664" t="s">
        <v>827</v>
      </c>
      <c r="D75" s="245"/>
      <c r="E75" s="245"/>
      <c r="F75" s="245"/>
      <c r="G75" s="245"/>
      <c r="H75" s="245"/>
      <c r="I75" s="245"/>
      <c r="J75" s="245"/>
      <c r="K75" s="245"/>
    </row>
    <row r="76" spans="1:11" s="317" customFormat="1">
      <c r="A76" s="298"/>
      <c r="B76" s="298"/>
      <c r="C76" s="250"/>
      <c r="D76" s="229"/>
      <c r="E76" s="229"/>
      <c r="F76" s="229"/>
      <c r="G76" s="229"/>
      <c r="H76" s="229"/>
      <c r="I76" s="229"/>
      <c r="J76" s="229"/>
      <c r="K76" s="229"/>
    </row>
    <row r="77" spans="1:11" s="317" customFormat="1">
      <c r="A77" s="298"/>
      <c r="B77" s="298"/>
      <c r="C77" s="298"/>
      <c r="D77" s="298"/>
      <c r="E77" s="298"/>
      <c r="F77" s="298" t="s">
        <v>322</v>
      </c>
      <c r="G77" s="452">
        <f>SUM(G59:G76)</f>
        <v>2750</v>
      </c>
      <c r="H77" s="892">
        <v>0</v>
      </c>
      <c r="I77" s="111" t="s">
        <v>912</v>
      </c>
      <c r="J77" s="298"/>
      <c r="K77" s="298"/>
    </row>
    <row r="78" spans="1:11" s="317" customFormat="1"/>
    <row r="79" spans="1:11" s="317" customFormat="1"/>
    <row r="80" spans="1:11" s="317" customFormat="1"/>
    <row r="81" s="317" customFormat="1"/>
    <row r="82" s="317" customFormat="1"/>
    <row r="83" s="317" customFormat="1"/>
    <row r="84" s="317" customFormat="1"/>
    <row r="85" s="317" customFormat="1"/>
    <row r="86" s="317" customFormat="1"/>
    <row r="87" s="317" customFormat="1"/>
    <row r="88" s="317" customFormat="1"/>
    <row r="89" s="317" customFormat="1"/>
    <row r="90" s="317" customFormat="1"/>
    <row r="91" s="317" customFormat="1"/>
    <row r="92" s="317" customFormat="1"/>
    <row r="93" s="317" customFormat="1"/>
    <row r="94" s="317" customFormat="1"/>
    <row r="95" s="317" customFormat="1"/>
    <row r="96" s="317" customFormat="1"/>
    <row r="97" s="317" customFormat="1"/>
    <row r="98" s="317" customFormat="1"/>
    <row r="99" s="317" customFormat="1"/>
    <row r="100" s="317" customFormat="1"/>
    <row r="101" s="317" customFormat="1"/>
    <row r="102" s="317" customFormat="1"/>
    <row r="103" s="317" customFormat="1"/>
    <row r="104" s="317" customFormat="1"/>
    <row r="105" s="317" customFormat="1"/>
    <row r="106" s="317" customFormat="1"/>
    <row r="107" s="317" customFormat="1"/>
    <row r="108" s="317" customFormat="1"/>
    <row r="109" s="317" customFormat="1"/>
    <row r="110" s="317" customFormat="1"/>
    <row r="111" s="317" customFormat="1"/>
    <row r="112" s="317" customFormat="1"/>
    <row r="113" s="317" customFormat="1"/>
    <row r="114" s="317" customFormat="1"/>
    <row r="115" s="317" customFormat="1"/>
    <row r="116" s="317" customFormat="1"/>
    <row r="117" s="317" customFormat="1"/>
    <row r="118" s="317" customFormat="1"/>
    <row r="119" s="317" customFormat="1"/>
    <row r="120" s="317" customFormat="1"/>
    <row r="121" s="317" customFormat="1"/>
    <row r="122" s="317" customFormat="1"/>
    <row r="123" s="317" customFormat="1"/>
    <row r="124" s="317" customFormat="1"/>
    <row r="125" s="317" customFormat="1"/>
    <row r="126" s="317" customFormat="1"/>
    <row r="127" s="317" customFormat="1"/>
    <row r="128" s="317" customFormat="1"/>
  </sheetData>
  <mergeCells count="12">
    <mergeCell ref="A1:K1"/>
    <mergeCell ref="A2:J2"/>
    <mergeCell ref="F14:F15"/>
    <mergeCell ref="G14:I14"/>
    <mergeCell ref="J14:J15"/>
    <mergeCell ref="K14:K15"/>
    <mergeCell ref="A14:A15"/>
    <mergeCell ref="B14:B15"/>
    <mergeCell ref="C14:C15"/>
    <mergeCell ref="D14:D15"/>
    <mergeCell ref="E14:E15"/>
    <mergeCell ref="A5:B5"/>
  </mergeCells>
  <pageMargins left="0.64" right="0.2" top="0.27" bottom="0.28999999999999998" header="0.2" footer="0.2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6"/>
  <sheetViews>
    <sheetView topLeftCell="C156" workbookViewId="0">
      <selection activeCell="H169" sqref="H169"/>
    </sheetView>
  </sheetViews>
  <sheetFormatPr defaultRowHeight="21.75"/>
  <cols>
    <col min="1" max="1" width="4.625" style="227" customWidth="1"/>
    <col min="2" max="2" width="8.375" style="227" customWidth="1"/>
    <col min="3" max="3" width="36.5" style="227" customWidth="1"/>
    <col min="4" max="4" width="14.125" style="227" customWidth="1"/>
    <col min="5" max="5" width="13.875" style="227" customWidth="1"/>
    <col min="6" max="6" width="13.625" style="227" customWidth="1"/>
    <col min="7" max="8" width="11.625" style="227" customWidth="1"/>
    <col min="9" max="9" width="9.5" style="282" customWidth="1"/>
    <col min="10" max="10" width="9.5" style="227" customWidth="1"/>
    <col min="11" max="11" width="10.125" style="227" customWidth="1"/>
    <col min="12" max="237" width="9" style="227"/>
    <col min="238" max="238" width="4.625" style="227" customWidth="1"/>
    <col min="239" max="239" width="9.125" style="227" customWidth="1"/>
    <col min="240" max="240" width="20.125" style="227" customWidth="1"/>
    <col min="241" max="241" width="28.375" style="227" customWidth="1"/>
    <col min="242" max="242" width="10.375" style="227" bestFit="1" customWidth="1"/>
    <col min="243" max="243" width="10.5" style="227" customWidth="1"/>
    <col min="244" max="244" width="11" style="227" customWidth="1"/>
    <col min="245" max="245" width="8.25" style="227" customWidth="1"/>
    <col min="246" max="246" width="7.875" style="227" customWidth="1"/>
    <col min="247" max="247" width="10.125" style="227" customWidth="1"/>
    <col min="248" max="248" width="7.125" style="227" customWidth="1"/>
    <col min="249" max="493" width="9" style="227"/>
    <col min="494" max="494" width="4.625" style="227" customWidth="1"/>
    <col min="495" max="495" width="9.125" style="227" customWidth="1"/>
    <col min="496" max="496" width="20.125" style="227" customWidth="1"/>
    <col min="497" max="497" width="28.375" style="227" customWidth="1"/>
    <col min="498" max="498" width="10.375" style="227" bestFit="1" customWidth="1"/>
    <col min="499" max="499" width="10.5" style="227" customWidth="1"/>
    <col min="500" max="500" width="11" style="227" customWidth="1"/>
    <col min="501" max="501" width="8.25" style="227" customWidth="1"/>
    <col min="502" max="502" width="7.875" style="227" customWidth="1"/>
    <col min="503" max="503" width="10.125" style="227" customWidth="1"/>
    <col min="504" max="504" width="7.125" style="227" customWidth="1"/>
    <col min="505" max="749" width="9" style="227"/>
    <col min="750" max="750" width="4.625" style="227" customWidth="1"/>
    <col min="751" max="751" width="9.125" style="227" customWidth="1"/>
    <col min="752" max="752" width="20.125" style="227" customWidth="1"/>
    <col min="753" max="753" width="28.375" style="227" customWidth="1"/>
    <col min="754" max="754" width="10.375" style="227" bestFit="1" customWidth="1"/>
    <col min="755" max="755" width="10.5" style="227" customWidth="1"/>
    <col min="756" max="756" width="11" style="227" customWidth="1"/>
    <col min="757" max="757" width="8.25" style="227" customWidth="1"/>
    <col min="758" max="758" width="7.875" style="227" customWidth="1"/>
    <col min="759" max="759" width="10.125" style="227" customWidth="1"/>
    <col min="760" max="760" width="7.125" style="227" customWidth="1"/>
    <col min="761" max="1005" width="9" style="227"/>
    <col min="1006" max="1006" width="4.625" style="227" customWidth="1"/>
    <col min="1007" max="1007" width="9.125" style="227" customWidth="1"/>
    <col min="1008" max="1008" width="20.125" style="227" customWidth="1"/>
    <col min="1009" max="1009" width="28.375" style="227" customWidth="1"/>
    <col min="1010" max="1010" width="10.375" style="227" bestFit="1" customWidth="1"/>
    <col min="1011" max="1011" width="10.5" style="227" customWidth="1"/>
    <col min="1012" max="1012" width="11" style="227" customWidth="1"/>
    <col min="1013" max="1013" width="8.25" style="227" customWidth="1"/>
    <col min="1014" max="1014" width="7.875" style="227" customWidth="1"/>
    <col min="1015" max="1015" width="10.125" style="227" customWidth="1"/>
    <col min="1016" max="1016" width="7.125" style="227" customWidth="1"/>
    <col min="1017" max="1261" width="9" style="227"/>
    <col min="1262" max="1262" width="4.625" style="227" customWidth="1"/>
    <col min="1263" max="1263" width="9.125" style="227" customWidth="1"/>
    <col min="1264" max="1264" width="20.125" style="227" customWidth="1"/>
    <col min="1265" max="1265" width="28.375" style="227" customWidth="1"/>
    <col min="1266" max="1266" width="10.375" style="227" bestFit="1" customWidth="1"/>
    <col min="1267" max="1267" width="10.5" style="227" customWidth="1"/>
    <col min="1268" max="1268" width="11" style="227" customWidth="1"/>
    <col min="1269" max="1269" width="8.25" style="227" customWidth="1"/>
    <col min="1270" max="1270" width="7.875" style="227" customWidth="1"/>
    <col min="1271" max="1271" width="10.125" style="227" customWidth="1"/>
    <col min="1272" max="1272" width="7.125" style="227" customWidth="1"/>
    <col min="1273" max="1517" width="9" style="227"/>
    <col min="1518" max="1518" width="4.625" style="227" customWidth="1"/>
    <col min="1519" max="1519" width="9.125" style="227" customWidth="1"/>
    <col min="1520" max="1520" width="20.125" style="227" customWidth="1"/>
    <col min="1521" max="1521" width="28.375" style="227" customWidth="1"/>
    <col min="1522" max="1522" width="10.375" style="227" bestFit="1" customWidth="1"/>
    <col min="1523" max="1523" width="10.5" style="227" customWidth="1"/>
    <col min="1524" max="1524" width="11" style="227" customWidth="1"/>
    <col min="1525" max="1525" width="8.25" style="227" customWidth="1"/>
    <col min="1526" max="1526" width="7.875" style="227" customWidth="1"/>
    <col min="1527" max="1527" width="10.125" style="227" customWidth="1"/>
    <col min="1528" max="1528" width="7.125" style="227" customWidth="1"/>
    <col min="1529" max="1773" width="9" style="227"/>
    <col min="1774" max="1774" width="4.625" style="227" customWidth="1"/>
    <col min="1775" max="1775" width="9.125" style="227" customWidth="1"/>
    <col min="1776" max="1776" width="20.125" style="227" customWidth="1"/>
    <col min="1777" max="1777" width="28.375" style="227" customWidth="1"/>
    <col min="1778" max="1778" width="10.375" style="227" bestFit="1" customWidth="1"/>
    <col min="1779" max="1779" width="10.5" style="227" customWidth="1"/>
    <col min="1780" max="1780" width="11" style="227" customWidth="1"/>
    <col min="1781" max="1781" width="8.25" style="227" customWidth="1"/>
    <col min="1782" max="1782" width="7.875" style="227" customWidth="1"/>
    <col min="1783" max="1783" width="10.125" style="227" customWidth="1"/>
    <col min="1784" max="1784" width="7.125" style="227" customWidth="1"/>
    <col min="1785" max="2029" width="9" style="227"/>
    <col min="2030" max="2030" width="4.625" style="227" customWidth="1"/>
    <col min="2031" max="2031" width="9.125" style="227" customWidth="1"/>
    <col min="2032" max="2032" width="20.125" style="227" customWidth="1"/>
    <col min="2033" max="2033" width="28.375" style="227" customWidth="1"/>
    <col min="2034" max="2034" width="10.375" style="227" bestFit="1" customWidth="1"/>
    <col min="2035" max="2035" width="10.5" style="227" customWidth="1"/>
    <col min="2036" max="2036" width="11" style="227" customWidth="1"/>
    <col min="2037" max="2037" width="8.25" style="227" customWidth="1"/>
    <col min="2038" max="2038" width="7.875" style="227" customWidth="1"/>
    <col min="2039" max="2039" width="10.125" style="227" customWidth="1"/>
    <col min="2040" max="2040" width="7.125" style="227" customWidth="1"/>
    <col min="2041" max="2285" width="9" style="227"/>
    <col min="2286" max="2286" width="4.625" style="227" customWidth="1"/>
    <col min="2287" max="2287" width="9.125" style="227" customWidth="1"/>
    <col min="2288" max="2288" width="20.125" style="227" customWidth="1"/>
    <col min="2289" max="2289" width="28.375" style="227" customWidth="1"/>
    <col min="2290" max="2290" width="10.375" style="227" bestFit="1" customWidth="1"/>
    <col min="2291" max="2291" width="10.5" style="227" customWidth="1"/>
    <col min="2292" max="2292" width="11" style="227" customWidth="1"/>
    <col min="2293" max="2293" width="8.25" style="227" customWidth="1"/>
    <col min="2294" max="2294" width="7.875" style="227" customWidth="1"/>
    <col min="2295" max="2295" width="10.125" style="227" customWidth="1"/>
    <col min="2296" max="2296" width="7.125" style="227" customWidth="1"/>
    <col min="2297" max="2541" width="9" style="227"/>
    <col min="2542" max="2542" width="4.625" style="227" customWidth="1"/>
    <col min="2543" max="2543" width="9.125" style="227" customWidth="1"/>
    <col min="2544" max="2544" width="20.125" style="227" customWidth="1"/>
    <col min="2545" max="2545" width="28.375" style="227" customWidth="1"/>
    <col min="2546" max="2546" width="10.375" style="227" bestFit="1" customWidth="1"/>
    <col min="2547" max="2547" width="10.5" style="227" customWidth="1"/>
    <col min="2548" max="2548" width="11" style="227" customWidth="1"/>
    <col min="2549" max="2549" width="8.25" style="227" customWidth="1"/>
    <col min="2550" max="2550" width="7.875" style="227" customWidth="1"/>
    <col min="2551" max="2551" width="10.125" style="227" customWidth="1"/>
    <col min="2552" max="2552" width="7.125" style="227" customWidth="1"/>
    <col min="2553" max="2797" width="9" style="227"/>
    <col min="2798" max="2798" width="4.625" style="227" customWidth="1"/>
    <col min="2799" max="2799" width="9.125" style="227" customWidth="1"/>
    <col min="2800" max="2800" width="20.125" style="227" customWidth="1"/>
    <col min="2801" max="2801" width="28.375" style="227" customWidth="1"/>
    <col min="2802" max="2802" width="10.375" style="227" bestFit="1" customWidth="1"/>
    <col min="2803" max="2803" width="10.5" style="227" customWidth="1"/>
    <col min="2804" max="2804" width="11" style="227" customWidth="1"/>
    <col min="2805" max="2805" width="8.25" style="227" customWidth="1"/>
    <col min="2806" max="2806" width="7.875" style="227" customWidth="1"/>
    <col min="2807" max="2807" width="10.125" style="227" customWidth="1"/>
    <col min="2808" max="2808" width="7.125" style="227" customWidth="1"/>
    <col min="2809" max="3053" width="9" style="227"/>
    <col min="3054" max="3054" width="4.625" style="227" customWidth="1"/>
    <col min="3055" max="3055" width="9.125" style="227" customWidth="1"/>
    <col min="3056" max="3056" width="20.125" style="227" customWidth="1"/>
    <col min="3057" max="3057" width="28.375" style="227" customWidth="1"/>
    <col min="3058" max="3058" width="10.375" style="227" bestFit="1" customWidth="1"/>
    <col min="3059" max="3059" width="10.5" style="227" customWidth="1"/>
    <col min="3060" max="3060" width="11" style="227" customWidth="1"/>
    <col min="3061" max="3061" width="8.25" style="227" customWidth="1"/>
    <col min="3062" max="3062" width="7.875" style="227" customWidth="1"/>
    <col min="3063" max="3063" width="10.125" style="227" customWidth="1"/>
    <col min="3064" max="3064" width="7.125" style="227" customWidth="1"/>
    <col min="3065" max="3309" width="9" style="227"/>
    <col min="3310" max="3310" width="4.625" style="227" customWidth="1"/>
    <col min="3311" max="3311" width="9.125" style="227" customWidth="1"/>
    <col min="3312" max="3312" width="20.125" style="227" customWidth="1"/>
    <col min="3313" max="3313" width="28.375" style="227" customWidth="1"/>
    <col min="3314" max="3314" width="10.375" style="227" bestFit="1" customWidth="1"/>
    <col min="3315" max="3315" width="10.5" style="227" customWidth="1"/>
    <col min="3316" max="3316" width="11" style="227" customWidth="1"/>
    <col min="3317" max="3317" width="8.25" style="227" customWidth="1"/>
    <col min="3318" max="3318" width="7.875" style="227" customWidth="1"/>
    <col min="3319" max="3319" width="10.125" style="227" customWidth="1"/>
    <col min="3320" max="3320" width="7.125" style="227" customWidth="1"/>
    <col min="3321" max="3565" width="9" style="227"/>
    <col min="3566" max="3566" width="4.625" style="227" customWidth="1"/>
    <col min="3567" max="3567" width="9.125" style="227" customWidth="1"/>
    <col min="3568" max="3568" width="20.125" style="227" customWidth="1"/>
    <col min="3569" max="3569" width="28.375" style="227" customWidth="1"/>
    <col min="3570" max="3570" width="10.375" style="227" bestFit="1" customWidth="1"/>
    <col min="3571" max="3571" width="10.5" style="227" customWidth="1"/>
    <col min="3572" max="3572" width="11" style="227" customWidth="1"/>
    <col min="3573" max="3573" width="8.25" style="227" customWidth="1"/>
    <col min="3574" max="3574" width="7.875" style="227" customWidth="1"/>
    <col min="3575" max="3575" width="10.125" style="227" customWidth="1"/>
    <col min="3576" max="3576" width="7.125" style="227" customWidth="1"/>
    <col min="3577" max="3821" width="9" style="227"/>
    <col min="3822" max="3822" width="4.625" style="227" customWidth="1"/>
    <col min="3823" max="3823" width="9.125" style="227" customWidth="1"/>
    <col min="3824" max="3824" width="20.125" style="227" customWidth="1"/>
    <col min="3825" max="3825" width="28.375" style="227" customWidth="1"/>
    <col min="3826" max="3826" width="10.375" style="227" bestFit="1" customWidth="1"/>
    <col min="3827" max="3827" width="10.5" style="227" customWidth="1"/>
    <col min="3828" max="3828" width="11" style="227" customWidth="1"/>
    <col min="3829" max="3829" width="8.25" style="227" customWidth="1"/>
    <col min="3830" max="3830" width="7.875" style="227" customWidth="1"/>
    <col min="3831" max="3831" width="10.125" style="227" customWidth="1"/>
    <col min="3832" max="3832" width="7.125" style="227" customWidth="1"/>
    <col min="3833" max="4077" width="9" style="227"/>
    <col min="4078" max="4078" width="4.625" style="227" customWidth="1"/>
    <col min="4079" max="4079" width="9.125" style="227" customWidth="1"/>
    <col min="4080" max="4080" width="20.125" style="227" customWidth="1"/>
    <col min="4081" max="4081" width="28.375" style="227" customWidth="1"/>
    <col min="4082" max="4082" width="10.375" style="227" bestFit="1" customWidth="1"/>
    <col min="4083" max="4083" width="10.5" style="227" customWidth="1"/>
    <col min="4084" max="4084" width="11" style="227" customWidth="1"/>
    <col min="4085" max="4085" width="8.25" style="227" customWidth="1"/>
    <col min="4086" max="4086" width="7.875" style="227" customWidth="1"/>
    <col min="4087" max="4087" width="10.125" style="227" customWidth="1"/>
    <col min="4088" max="4088" width="7.125" style="227" customWidth="1"/>
    <col min="4089" max="4333" width="9" style="227"/>
    <col min="4334" max="4334" width="4.625" style="227" customWidth="1"/>
    <col min="4335" max="4335" width="9.125" style="227" customWidth="1"/>
    <col min="4336" max="4336" width="20.125" style="227" customWidth="1"/>
    <col min="4337" max="4337" width="28.375" style="227" customWidth="1"/>
    <col min="4338" max="4338" width="10.375" style="227" bestFit="1" customWidth="1"/>
    <col min="4339" max="4339" width="10.5" style="227" customWidth="1"/>
    <col min="4340" max="4340" width="11" style="227" customWidth="1"/>
    <col min="4341" max="4341" width="8.25" style="227" customWidth="1"/>
    <col min="4342" max="4342" width="7.875" style="227" customWidth="1"/>
    <col min="4343" max="4343" width="10.125" style="227" customWidth="1"/>
    <col min="4344" max="4344" width="7.125" style="227" customWidth="1"/>
    <col min="4345" max="4589" width="9" style="227"/>
    <col min="4590" max="4590" width="4.625" style="227" customWidth="1"/>
    <col min="4591" max="4591" width="9.125" style="227" customWidth="1"/>
    <col min="4592" max="4592" width="20.125" style="227" customWidth="1"/>
    <col min="4593" max="4593" width="28.375" style="227" customWidth="1"/>
    <col min="4594" max="4594" width="10.375" style="227" bestFit="1" customWidth="1"/>
    <col min="4595" max="4595" width="10.5" style="227" customWidth="1"/>
    <col min="4596" max="4596" width="11" style="227" customWidth="1"/>
    <col min="4597" max="4597" width="8.25" style="227" customWidth="1"/>
    <col min="4598" max="4598" width="7.875" style="227" customWidth="1"/>
    <col min="4599" max="4599" width="10.125" style="227" customWidth="1"/>
    <col min="4600" max="4600" width="7.125" style="227" customWidth="1"/>
    <col min="4601" max="4845" width="9" style="227"/>
    <col min="4846" max="4846" width="4.625" style="227" customWidth="1"/>
    <col min="4847" max="4847" width="9.125" style="227" customWidth="1"/>
    <col min="4848" max="4848" width="20.125" style="227" customWidth="1"/>
    <col min="4849" max="4849" width="28.375" style="227" customWidth="1"/>
    <col min="4850" max="4850" width="10.375" style="227" bestFit="1" customWidth="1"/>
    <col min="4851" max="4851" width="10.5" style="227" customWidth="1"/>
    <col min="4852" max="4852" width="11" style="227" customWidth="1"/>
    <col min="4853" max="4853" width="8.25" style="227" customWidth="1"/>
    <col min="4854" max="4854" width="7.875" style="227" customWidth="1"/>
    <col min="4855" max="4855" width="10.125" style="227" customWidth="1"/>
    <col min="4856" max="4856" width="7.125" style="227" customWidth="1"/>
    <col min="4857" max="5101" width="9" style="227"/>
    <col min="5102" max="5102" width="4.625" style="227" customWidth="1"/>
    <col min="5103" max="5103" width="9.125" style="227" customWidth="1"/>
    <col min="5104" max="5104" width="20.125" style="227" customWidth="1"/>
    <col min="5105" max="5105" width="28.375" style="227" customWidth="1"/>
    <col min="5106" max="5106" width="10.375" style="227" bestFit="1" customWidth="1"/>
    <col min="5107" max="5107" width="10.5" style="227" customWidth="1"/>
    <col min="5108" max="5108" width="11" style="227" customWidth="1"/>
    <col min="5109" max="5109" width="8.25" style="227" customWidth="1"/>
    <col min="5110" max="5110" width="7.875" style="227" customWidth="1"/>
    <col min="5111" max="5111" width="10.125" style="227" customWidth="1"/>
    <col min="5112" max="5112" width="7.125" style="227" customWidth="1"/>
    <col min="5113" max="5357" width="9" style="227"/>
    <col min="5358" max="5358" width="4.625" style="227" customWidth="1"/>
    <col min="5359" max="5359" width="9.125" style="227" customWidth="1"/>
    <col min="5360" max="5360" width="20.125" style="227" customWidth="1"/>
    <col min="5361" max="5361" width="28.375" style="227" customWidth="1"/>
    <col min="5362" max="5362" width="10.375" style="227" bestFit="1" customWidth="1"/>
    <col min="5363" max="5363" width="10.5" style="227" customWidth="1"/>
    <col min="5364" max="5364" width="11" style="227" customWidth="1"/>
    <col min="5365" max="5365" width="8.25" style="227" customWidth="1"/>
    <col min="5366" max="5366" width="7.875" style="227" customWidth="1"/>
    <col min="5367" max="5367" width="10.125" style="227" customWidth="1"/>
    <col min="5368" max="5368" width="7.125" style="227" customWidth="1"/>
    <col min="5369" max="5613" width="9" style="227"/>
    <col min="5614" max="5614" width="4.625" style="227" customWidth="1"/>
    <col min="5615" max="5615" width="9.125" style="227" customWidth="1"/>
    <col min="5616" max="5616" width="20.125" style="227" customWidth="1"/>
    <col min="5617" max="5617" width="28.375" style="227" customWidth="1"/>
    <col min="5618" max="5618" width="10.375" style="227" bestFit="1" customWidth="1"/>
    <col min="5619" max="5619" width="10.5" style="227" customWidth="1"/>
    <col min="5620" max="5620" width="11" style="227" customWidth="1"/>
    <col min="5621" max="5621" width="8.25" style="227" customWidth="1"/>
    <col min="5622" max="5622" width="7.875" style="227" customWidth="1"/>
    <col min="5623" max="5623" width="10.125" style="227" customWidth="1"/>
    <col min="5624" max="5624" width="7.125" style="227" customWidth="1"/>
    <col min="5625" max="5869" width="9" style="227"/>
    <col min="5870" max="5870" width="4.625" style="227" customWidth="1"/>
    <col min="5871" max="5871" width="9.125" style="227" customWidth="1"/>
    <col min="5872" max="5872" width="20.125" style="227" customWidth="1"/>
    <col min="5873" max="5873" width="28.375" style="227" customWidth="1"/>
    <col min="5874" max="5874" width="10.375" style="227" bestFit="1" customWidth="1"/>
    <col min="5875" max="5875" width="10.5" style="227" customWidth="1"/>
    <col min="5876" max="5876" width="11" style="227" customWidth="1"/>
    <col min="5877" max="5877" width="8.25" style="227" customWidth="1"/>
    <col min="5878" max="5878" width="7.875" style="227" customWidth="1"/>
    <col min="5879" max="5879" width="10.125" style="227" customWidth="1"/>
    <col min="5880" max="5880" width="7.125" style="227" customWidth="1"/>
    <col min="5881" max="6125" width="9" style="227"/>
    <col min="6126" max="6126" width="4.625" style="227" customWidth="1"/>
    <col min="6127" max="6127" width="9.125" style="227" customWidth="1"/>
    <col min="6128" max="6128" width="20.125" style="227" customWidth="1"/>
    <col min="6129" max="6129" width="28.375" style="227" customWidth="1"/>
    <col min="6130" max="6130" width="10.375" style="227" bestFit="1" customWidth="1"/>
    <col min="6131" max="6131" width="10.5" style="227" customWidth="1"/>
    <col min="6132" max="6132" width="11" style="227" customWidth="1"/>
    <col min="6133" max="6133" width="8.25" style="227" customWidth="1"/>
    <col min="6134" max="6134" width="7.875" style="227" customWidth="1"/>
    <col min="6135" max="6135" width="10.125" style="227" customWidth="1"/>
    <col min="6136" max="6136" width="7.125" style="227" customWidth="1"/>
    <col min="6137" max="6381" width="9" style="227"/>
    <col min="6382" max="6382" width="4.625" style="227" customWidth="1"/>
    <col min="6383" max="6383" width="9.125" style="227" customWidth="1"/>
    <col min="6384" max="6384" width="20.125" style="227" customWidth="1"/>
    <col min="6385" max="6385" width="28.375" style="227" customWidth="1"/>
    <col min="6386" max="6386" width="10.375" style="227" bestFit="1" customWidth="1"/>
    <col min="6387" max="6387" width="10.5" style="227" customWidth="1"/>
    <col min="6388" max="6388" width="11" style="227" customWidth="1"/>
    <col min="6389" max="6389" width="8.25" style="227" customWidth="1"/>
    <col min="6390" max="6390" width="7.875" style="227" customWidth="1"/>
    <col min="6391" max="6391" width="10.125" style="227" customWidth="1"/>
    <col min="6392" max="6392" width="7.125" style="227" customWidth="1"/>
    <col min="6393" max="6637" width="9" style="227"/>
    <col min="6638" max="6638" width="4.625" style="227" customWidth="1"/>
    <col min="6639" max="6639" width="9.125" style="227" customWidth="1"/>
    <col min="6640" max="6640" width="20.125" style="227" customWidth="1"/>
    <col min="6641" max="6641" width="28.375" style="227" customWidth="1"/>
    <col min="6642" max="6642" width="10.375" style="227" bestFit="1" customWidth="1"/>
    <col min="6643" max="6643" width="10.5" style="227" customWidth="1"/>
    <col min="6644" max="6644" width="11" style="227" customWidth="1"/>
    <col min="6645" max="6645" width="8.25" style="227" customWidth="1"/>
    <col min="6646" max="6646" width="7.875" style="227" customWidth="1"/>
    <col min="6647" max="6647" width="10.125" style="227" customWidth="1"/>
    <col min="6648" max="6648" width="7.125" style="227" customWidth="1"/>
    <col min="6649" max="6893" width="9" style="227"/>
    <col min="6894" max="6894" width="4.625" style="227" customWidth="1"/>
    <col min="6895" max="6895" width="9.125" style="227" customWidth="1"/>
    <col min="6896" max="6896" width="20.125" style="227" customWidth="1"/>
    <col min="6897" max="6897" width="28.375" style="227" customWidth="1"/>
    <col min="6898" max="6898" width="10.375" style="227" bestFit="1" customWidth="1"/>
    <col min="6899" max="6899" width="10.5" style="227" customWidth="1"/>
    <col min="6900" max="6900" width="11" style="227" customWidth="1"/>
    <col min="6901" max="6901" width="8.25" style="227" customWidth="1"/>
    <col min="6902" max="6902" width="7.875" style="227" customWidth="1"/>
    <col min="6903" max="6903" width="10.125" style="227" customWidth="1"/>
    <col min="6904" max="6904" width="7.125" style="227" customWidth="1"/>
    <col min="6905" max="7149" width="9" style="227"/>
    <col min="7150" max="7150" width="4.625" style="227" customWidth="1"/>
    <col min="7151" max="7151" width="9.125" style="227" customWidth="1"/>
    <col min="7152" max="7152" width="20.125" style="227" customWidth="1"/>
    <col min="7153" max="7153" width="28.375" style="227" customWidth="1"/>
    <col min="7154" max="7154" width="10.375" style="227" bestFit="1" customWidth="1"/>
    <col min="7155" max="7155" width="10.5" style="227" customWidth="1"/>
    <col min="7156" max="7156" width="11" style="227" customWidth="1"/>
    <col min="7157" max="7157" width="8.25" style="227" customWidth="1"/>
    <col min="7158" max="7158" width="7.875" style="227" customWidth="1"/>
    <col min="7159" max="7159" width="10.125" style="227" customWidth="1"/>
    <col min="7160" max="7160" width="7.125" style="227" customWidth="1"/>
    <col min="7161" max="7405" width="9" style="227"/>
    <col min="7406" max="7406" width="4.625" style="227" customWidth="1"/>
    <col min="7407" max="7407" width="9.125" style="227" customWidth="1"/>
    <col min="7408" max="7408" width="20.125" style="227" customWidth="1"/>
    <col min="7409" max="7409" width="28.375" style="227" customWidth="1"/>
    <col min="7410" max="7410" width="10.375" style="227" bestFit="1" customWidth="1"/>
    <col min="7411" max="7411" width="10.5" style="227" customWidth="1"/>
    <col min="7412" max="7412" width="11" style="227" customWidth="1"/>
    <col min="7413" max="7413" width="8.25" style="227" customWidth="1"/>
    <col min="7414" max="7414" width="7.875" style="227" customWidth="1"/>
    <col min="7415" max="7415" width="10.125" style="227" customWidth="1"/>
    <col min="7416" max="7416" width="7.125" style="227" customWidth="1"/>
    <col min="7417" max="7661" width="9" style="227"/>
    <col min="7662" max="7662" width="4.625" style="227" customWidth="1"/>
    <col min="7663" max="7663" width="9.125" style="227" customWidth="1"/>
    <col min="7664" max="7664" width="20.125" style="227" customWidth="1"/>
    <col min="7665" max="7665" width="28.375" style="227" customWidth="1"/>
    <col min="7666" max="7666" width="10.375" style="227" bestFit="1" customWidth="1"/>
    <col min="7667" max="7667" width="10.5" style="227" customWidth="1"/>
    <col min="7668" max="7668" width="11" style="227" customWidth="1"/>
    <col min="7669" max="7669" width="8.25" style="227" customWidth="1"/>
    <col min="7670" max="7670" width="7.875" style="227" customWidth="1"/>
    <col min="7671" max="7671" width="10.125" style="227" customWidth="1"/>
    <col min="7672" max="7672" width="7.125" style="227" customWidth="1"/>
    <col min="7673" max="7917" width="9" style="227"/>
    <col min="7918" max="7918" width="4.625" style="227" customWidth="1"/>
    <col min="7919" max="7919" width="9.125" style="227" customWidth="1"/>
    <col min="7920" max="7920" width="20.125" style="227" customWidth="1"/>
    <col min="7921" max="7921" width="28.375" style="227" customWidth="1"/>
    <col min="7922" max="7922" width="10.375" style="227" bestFit="1" customWidth="1"/>
    <col min="7923" max="7923" width="10.5" style="227" customWidth="1"/>
    <col min="7924" max="7924" width="11" style="227" customWidth="1"/>
    <col min="7925" max="7925" width="8.25" style="227" customWidth="1"/>
    <col min="7926" max="7926" width="7.875" style="227" customWidth="1"/>
    <col min="7927" max="7927" width="10.125" style="227" customWidth="1"/>
    <col min="7928" max="7928" width="7.125" style="227" customWidth="1"/>
    <col min="7929" max="8173" width="9" style="227"/>
    <col min="8174" max="8174" width="4.625" style="227" customWidth="1"/>
    <col min="8175" max="8175" width="9.125" style="227" customWidth="1"/>
    <col min="8176" max="8176" width="20.125" style="227" customWidth="1"/>
    <col min="8177" max="8177" width="28.375" style="227" customWidth="1"/>
    <col min="8178" max="8178" width="10.375" style="227" bestFit="1" customWidth="1"/>
    <col min="8179" max="8179" width="10.5" style="227" customWidth="1"/>
    <col min="8180" max="8180" width="11" style="227" customWidth="1"/>
    <col min="8181" max="8181" width="8.25" style="227" customWidth="1"/>
    <col min="8182" max="8182" width="7.875" style="227" customWidth="1"/>
    <col min="8183" max="8183" width="10.125" style="227" customWidth="1"/>
    <col min="8184" max="8184" width="7.125" style="227" customWidth="1"/>
    <col min="8185" max="8429" width="9" style="227"/>
    <col min="8430" max="8430" width="4.625" style="227" customWidth="1"/>
    <col min="8431" max="8431" width="9.125" style="227" customWidth="1"/>
    <col min="8432" max="8432" width="20.125" style="227" customWidth="1"/>
    <col min="8433" max="8433" width="28.375" style="227" customWidth="1"/>
    <col min="8434" max="8434" width="10.375" style="227" bestFit="1" customWidth="1"/>
    <col min="8435" max="8435" width="10.5" style="227" customWidth="1"/>
    <col min="8436" max="8436" width="11" style="227" customWidth="1"/>
    <col min="8437" max="8437" width="8.25" style="227" customWidth="1"/>
    <col min="8438" max="8438" width="7.875" style="227" customWidth="1"/>
    <col min="8439" max="8439" width="10.125" style="227" customWidth="1"/>
    <col min="8440" max="8440" width="7.125" style="227" customWidth="1"/>
    <col min="8441" max="8685" width="9" style="227"/>
    <col min="8686" max="8686" width="4.625" style="227" customWidth="1"/>
    <col min="8687" max="8687" width="9.125" style="227" customWidth="1"/>
    <col min="8688" max="8688" width="20.125" style="227" customWidth="1"/>
    <col min="8689" max="8689" width="28.375" style="227" customWidth="1"/>
    <col min="8690" max="8690" width="10.375" style="227" bestFit="1" customWidth="1"/>
    <col min="8691" max="8691" width="10.5" style="227" customWidth="1"/>
    <col min="8692" max="8692" width="11" style="227" customWidth="1"/>
    <col min="8693" max="8693" width="8.25" style="227" customWidth="1"/>
    <col min="8694" max="8694" width="7.875" style="227" customWidth="1"/>
    <col min="8695" max="8695" width="10.125" style="227" customWidth="1"/>
    <col min="8696" max="8696" width="7.125" style="227" customWidth="1"/>
    <col min="8697" max="8941" width="9" style="227"/>
    <col min="8942" max="8942" width="4.625" style="227" customWidth="1"/>
    <col min="8943" max="8943" width="9.125" style="227" customWidth="1"/>
    <col min="8944" max="8944" width="20.125" style="227" customWidth="1"/>
    <col min="8945" max="8945" width="28.375" style="227" customWidth="1"/>
    <col min="8946" max="8946" width="10.375" style="227" bestFit="1" customWidth="1"/>
    <col min="8947" max="8947" width="10.5" style="227" customWidth="1"/>
    <col min="8948" max="8948" width="11" style="227" customWidth="1"/>
    <col min="8949" max="8949" width="8.25" style="227" customWidth="1"/>
    <col min="8950" max="8950" width="7.875" style="227" customWidth="1"/>
    <col min="8951" max="8951" width="10.125" style="227" customWidth="1"/>
    <col min="8952" max="8952" width="7.125" style="227" customWidth="1"/>
    <col min="8953" max="9197" width="9" style="227"/>
    <col min="9198" max="9198" width="4.625" style="227" customWidth="1"/>
    <col min="9199" max="9199" width="9.125" style="227" customWidth="1"/>
    <col min="9200" max="9200" width="20.125" style="227" customWidth="1"/>
    <col min="9201" max="9201" width="28.375" style="227" customWidth="1"/>
    <col min="9202" max="9202" width="10.375" style="227" bestFit="1" customWidth="1"/>
    <col min="9203" max="9203" width="10.5" style="227" customWidth="1"/>
    <col min="9204" max="9204" width="11" style="227" customWidth="1"/>
    <col min="9205" max="9205" width="8.25" style="227" customWidth="1"/>
    <col min="9206" max="9206" width="7.875" style="227" customWidth="1"/>
    <col min="9207" max="9207" width="10.125" style="227" customWidth="1"/>
    <col min="9208" max="9208" width="7.125" style="227" customWidth="1"/>
    <col min="9209" max="9453" width="9" style="227"/>
    <col min="9454" max="9454" width="4.625" style="227" customWidth="1"/>
    <col min="9455" max="9455" width="9.125" style="227" customWidth="1"/>
    <col min="9456" max="9456" width="20.125" style="227" customWidth="1"/>
    <col min="9457" max="9457" width="28.375" style="227" customWidth="1"/>
    <col min="9458" max="9458" width="10.375" style="227" bestFit="1" customWidth="1"/>
    <col min="9459" max="9459" width="10.5" style="227" customWidth="1"/>
    <col min="9460" max="9460" width="11" style="227" customWidth="1"/>
    <col min="9461" max="9461" width="8.25" style="227" customWidth="1"/>
    <col min="9462" max="9462" width="7.875" style="227" customWidth="1"/>
    <col min="9463" max="9463" width="10.125" style="227" customWidth="1"/>
    <col min="9464" max="9464" width="7.125" style="227" customWidth="1"/>
    <col min="9465" max="9709" width="9" style="227"/>
    <col min="9710" max="9710" width="4.625" style="227" customWidth="1"/>
    <col min="9711" max="9711" width="9.125" style="227" customWidth="1"/>
    <col min="9712" max="9712" width="20.125" style="227" customWidth="1"/>
    <col min="9713" max="9713" width="28.375" style="227" customWidth="1"/>
    <col min="9714" max="9714" width="10.375" style="227" bestFit="1" customWidth="1"/>
    <col min="9715" max="9715" width="10.5" style="227" customWidth="1"/>
    <col min="9716" max="9716" width="11" style="227" customWidth="1"/>
    <col min="9717" max="9717" width="8.25" style="227" customWidth="1"/>
    <col min="9718" max="9718" width="7.875" style="227" customWidth="1"/>
    <col min="9719" max="9719" width="10.125" style="227" customWidth="1"/>
    <col min="9720" max="9720" width="7.125" style="227" customWidth="1"/>
    <col min="9721" max="9965" width="9" style="227"/>
    <col min="9966" max="9966" width="4.625" style="227" customWidth="1"/>
    <col min="9967" max="9967" width="9.125" style="227" customWidth="1"/>
    <col min="9968" max="9968" width="20.125" style="227" customWidth="1"/>
    <col min="9969" max="9969" width="28.375" style="227" customWidth="1"/>
    <col min="9970" max="9970" width="10.375" style="227" bestFit="1" customWidth="1"/>
    <col min="9971" max="9971" width="10.5" style="227" customWidth="1"/>
    <col min="9972" max="9972" width="11" style="227" customWidth="1"/>
    <col min="9973" max="9973" width="8.25" style="227" customWidth="1"/>
    <col min="9974" max="9974" width="7.875" style="227" customWidth="1"/>
    <col min="9975" max="9975" width="10.125" style="227" customWidth="1"/>
    <col min="9976" max="9976" width="7.125" style="227" customWidth="1"/>
    <col min="9977" max="10221" width="9" style="227"/>
    <col min="10222" max="10222" width="4.625" style="227" customWidth="1"/>
    <col min="10223" max="10223" width="9.125" style="227" customWidth="1"/>
    <col min="10224" max="10224" width="20.125" style="227" customWidth="1"/>
    <col min="10225" max="10225" width="28.375" style="227" customWidth="1"/>
    <col min="10226" max="10226" width="10.375" style="227" bestFit="1" customWidth="1"/>
    <col min="10227" max="10227" width="10.5" style="227" customWidth="1"/>
    <col min="10228" max="10228" width="11" style="227" customWidth="1"/>
    <col min="10229" max="10229" width="8.25" style="227" customWidth="1"/>
    <col min="10230" max="10230" width="7.875" style="227" customWidth="1"/>
    <col min="10231" max="10231" width="10.125" style="227" customWidth="1"/>
    <col min="10232" max="10232" width="7.125" style="227" customWidth="1"/>
    <col min="10233" max="10477" width="9" style="227"/>
    <col min="10478" max="10478" width="4.625" style="227" customWidth="1"/>
    <col min="10479" max="10479" width="9.125" style="227" customWidth="1"/>
    <col min="10480" max="10480" width="20.125" style="227" customWidth="1"/>
    <col min="10481" max="10481" width="28.375" style="227" customWidth="1"/>
    <col min="10482" max="10482" width="10.375" style="227" bestFit="1" customWidth="1"/>
    <col min="10483" max="10483" width="10.5" style="227" customWidth="1"/>
    <col min="10484" max="10484" width="11" style="227" customWidth="1"/>
    <col min="10485" max="10485" width="8.25" style="227" customWidth="1"/>
    <col min="10486" max="10486" width="7.875" style="227" customWidth="1"/>
    <col min="10487" max="10487" width="10.125" style="227" customWidth="1"/>
    <col min="10488" max="10488" width="7.125" style="227" customWidth="1"/>
    <col min="10489" max="10733" width="9" style="227"/>
    <col min="10734" max="10734" width="4.625" style="227" customWidth="1"/>
    <col min="10735" max="10735" width="9.125" style="227" customWidth="1"/>
    <col min="10736" max="10736" width="20.125" style="227" customWidth="1"/>
    <col min="10737" max="10737" width="28.375" style="227" customWidth="1"/>
    <col min="10738" max="10738" width="10.375" style="227" bestFit="1" customWidth="1"/>
    <col min="10739" max="10739" width="10.5" style="227" customWidth="1"/>
    <col min="10740" max="10740" width="11" style="227" customWidth="1"/>
    <col min="10741" max="10741" width="8.25" style="227" customWidth="1"/>
    <col min="10742" max="10742" width="7.875" style="227" customWidth="1"/>
    <col min="10743" max="10743" width="10.125" style="227" customWidth="1"/>
    <col min="10744" max="10744" width="7.125" style="227" customWidth="1"/>
    <col min="10745" max="10989" width="9" style="227"/>
    <col min="10990" max="10990" width="4.625" style="227" customWidth="1"/>
    <col min="10991" max="10991" width="9.125" style="227" customWidth="1"/>
    <col min="10992" max="10992" width="20.125" style="227" customWidth="1"/>
    <col min="10993" max="10993" width="28.375" style="227" customWidth="1"/>
    <col min="10994" max="10994" width="10.375" style="227" bestFit="1" customWidth="1"/>
    <col min="10995" max="10995" width="10.5" style="227" customWidth="1"/>
    <col min="10996" max="10996" width="11" style="227" customWidth="1"/>
    <col min="10997" max="10997" width="8.25" style="227" customWidth="1"/>
    <col min="10998" max="10998" width="7.875" style="227" customWidth="1"/>
    <col min="10999" max="10999" width="10.125" style="227" customWidth="1"/>
    <col min="11000" max="11000" width="7.125" style="227" customWidth="1"/>
    <col min="11001" max="11245" width="9" style="227"/>
    <col min="11246" max="11246" width="4.625" style="227" customWidth="1"/>
    <col min="11247" max="11247" width="9.125" style="227" customWidth="1"/>
    <col min="11248" max="11248" width="20.125" style="227" customWidth="1"/>
    <col min="11249" max="11249" width="28.375" style="227" customWidth="1"/>
    <col min="11250" max="11250" width="10.375" style="227" bestFit="1" customWidth="1"/>
    <col min="11251" max="11251" width="10.5" style="227" customWidth="1"/>
    <col min="11252" max="11252" width="11" style="227" customWidth="1"/>
    <col min="11253" max="11253" width="8.25" style="227" customWidth="1"/>
    <col min="11254" max="11254" width="7.875" style="227" customWidth="1"/>
    <col min="11255" max="11255" width="10.125" style="227" customWidth="1"/>
    <col min="11256" max="11256" width="7.125" style="227" customWidth="1"/>
    <col min="11257" max="11501" width="9" style="227"/>
    <col min="11502" max="11502" width="4.625" style="227" customWidth="1"/>
    <col min="11503" max="11503" width="9.125" style="227" customWidth="1"/>
    <col min="11504" max="11504" width="20.125" style="227" customWidth="1"/>
    <col min="11505" max="11505" width="28.375" style="227" customWidth="1"/>
    <col min="11506" max="11506" width="10.375" style="227" bestFit="1" customWidth="1"/>
    <col min="11507" max="11507" width="10.5" style="227" customWidth="1"/>
    <col min="11508" max="11508" width="11" style="227" customWidth="1"/>
    <col min="11509" max="11509" width="8.25" style="227" customWidth="1"/>
    <col min="11510" max="11510" width="7.875" style="227" customWidth="1"/>
    <col min="11511" max="11511" width="10.125" style="227" customWidth="1"/>
    <col min="11512" max="11512" width="7.125" style="227" customWidth="1"/>
    <col min="11513" max="11757" width="9" style="227"/>
    <col min="11758" max="11758" width="4.625" style="227" customWidth="1"/>
    <col min="11759" max="11759" width="9.125" style="227" customWidth="1"/>
    <col min="11760" max="11760" width="20.125" style="227" customWidth="1"/>
    <col min="11761" max="11761" width="28.375" style="227" customWidth="1"/>
    <col min="11762" max="11762" width="10.375" style="227" bestFit="1" customWidth="1"/>
    <col min="11763" max="11763" width="10.5" style="227" customWidth="1"/>
    <col min="11764" max="11764" width="11" style="227" customWidth="1"/>
    <col min="11765" max="11765" width="8.25" style="227" customWidth="1"/>
    <col min="11766" max="11766" width="7.875" style="227" customWidth="1"/>
    <col min="11767" max="11767" width="10.125" style="227" customWidth="1"/>
    <col min="11768" max="11768" width="7.125" style="227" customWidth="1"/>
    <col min="11769" max="12013" width="9" style="227"/>
    <col min="12014" max="12014" width="4.625" style="227" customWidth="1"/>
    <col min="12015" max="12015" width="9.125" style="227" customWidth="1"/>
    <col min="12016" max="12016" width="20.125" style="227" customWidth="1"/>
    <col min="12017" max="12017" width="28.375" style="227" customWidth="1"/>
    <col min="12018" max="12018" width="10.375" style="227" bestFit="1" customWidth="1"/>
    <col min="12019" max="12019" width="10.5" style="227" customWidth="1"/>
    <col min="12020" max="12020" width="11" style="227" customWidth="1"/>
    <col min="12021" max="12021" width="8.25" style="227" customWidth="1"/>
    <col min="12022" max="12022" width="7.875" style="227" customWidth="1"/>
    <col min="12023" max="12023" width="10.125" style="227" customWidth="1"/>
    <col min="12024" max="12024" width="7.125" style="227" customWidth="1"/>
    <col min="12025" max="12269" width="9" style="227"/>
    <col min="12270" max="12270" width="4.625" style="227" customWidth="1"/>
    <col min="12271" max="12271" width="9.125" style="227" customWidth="1"/>
    <col min="12272" max="12272" width="20.125" style="227" customWidth="1"/>
    <col min="12273" max="12273" width="28.375" style="227" customWidth="1"/>
    <col min="12274" max="12274" width="10.375" style="227" bestFit="1" customWidth="1"/>
    <col min="12275" max="12275" width="10.5" style="227" customWidth="1"/>
    <col min="12276" max="12276" width="11" style="227" customWidth="1"/>
    <col min="12277" max="12277" width="8.25" style="227" customWidth="1"/>
    <col min="12278" max="12278" width="7.875" style="227" customWidth="1"/>
    <col min="12279" max="12279" width="10.125" style="227" customWidth="1"/>
    <col min="12280" max="12280" width="7.125" style="227" customWidth="1"/>
    <col min="12281" max="12525" width="9" style="227"/>
    <col min="12526" max="12526" width="4.625" style="227" customWidth="1"/>
    <col min="12527" max="12527" width="9.125" style="227" customWidth="1"/>
    <col min="12528" max="12528" width="20.125" style="227" customWidth="1"/>
    <col min="12529" max="12529" width="28.375" style="227" customWidth="1"/>
    <col min="12530" max="12530" width="10.375" style="227" bestFit="1" customWidth="1"/>
    <col min="12531" max="12531" width="10.5" style="227" customWidth="1"/>
    <col min="12532" max="12532" width="11" style="227" customWidth="1"/>
    <col min="12533" max="12533" width="8.25" style="227" customWidth="1"/>
    <col min="12534" max="12534" width="7.875" style="227" customWidth="1"/>
    <col min="12535" max="12535" width="10.125" style="227" customWidth="1"/>
    <col min="12536" max="12536" width="7.125" style="227" customWidth="1"/>
    <col min="12537" max="12781" width="9" style="227"/>
    <col min="12782" max="12782" width="4.625" style="227" customWidth="1"/>
    <col min="12783" max="12783" width="9.125" style="227" customWidth="1"/>
    <col min="12784" max="12784" width="20.125" style="227" customWidth="1"/>
    <col min="12785" max="12785" width="28.375" style="227" customWidth="1"/>
    <col min="12786" max="12786" width="10.375" style="227" bestFit="1" customWidth="1"/>
    <col min="12787" max="12787" width="10.5" style="227" customWidth="1"/>
    <col min="12788" max="12788" width="11" style="227" customWidth="1"/>
    <col min="12789" max="12789" width="8.25" style="227" customWidth="1"/>
    <col min="12790" max="12790" width="7.875" style="227" customWidth="1"/>
    <col min="12791" max="12791" width="10.125" style="227" customWidth="1"/>
    <col min="12792" max="12792" width="7.125" style="227" customWidth="1"/>
    <col min="12793" max="13037" width="9" style="227"/>
    <col min="13038" max="13038" width="4.625" style="227" customWidth="1"/>
    <col min="13039" max="13039" width="9.125" style="227" customWidth="1"/>
    <col min="13040" max="13040" width="20.125" style="227" customWidth="1"/>
    <col min="13041" max="13041" width="28.375" style="227" customWidth="1"/>
    <col min="13042" max="13042" width="10.375" style="227" bestFit="1" customWidth="1"/>
    <col min="13043" max="13043" width="10.5" style="227" customWidth="1"/>
    <col min="13044" max="13044" width="11" style="227" customWidth="1"/>
    <col min="13045" max="13045" width="8.25" style="227" customWidth="1"/>
    <col min="13046" max="13046" width="7.875" style="227" customWidth="1"/>
    <col min="13047" max="13047" width="10.125" style="227" customWidth="1"/>
    <col min="13048" max="13048" width="7.125" style="227" customWidth="1"/>
    <col min="13049" max="13293" width="9" style="227"/>
    <col min="13294" max="13294" width="4.625" style="227" customWidth="1"/>
    <col min="13295" max="13295" width="9.125" style="227" customWidth="1"/>
    <col min="13296" max="13296" width="20.125" style="227" customWidth="1"/>
    <col min="13297" max="13297" width="28.375" style="227" customWidth="1"/>
    <col min="13298" max="13298" width="10.375" style="227" bestFit="1" customWidth="1"/>
    <col min="13299" max="13299" width="10.5" style="227" customWidth="1"/>
    <col min="13300" max="13300" width="11" style="227" customWidth="1"/>
    <col min="13301" max="13301" width="8.25" style="227" customWidth="1"/>
    <col min="13302" max="13302" width="7.875" style="227" customWidth="1"/>
    <col min="13303" max="13303" width="10.125" style="227" customWidth="1"/>
    <col min="13304" max="13304" width="7.125" style="227" customWidth="1"/>
    <col min="13305" max="13549" width="9" style="227"/>
    <col min="13550" max="13550" width="4.625" style="227" customWidth="1"/>
    <col min="13551" max="13551" width="9.125" style="227" customWidth="1"/>
    <col min="13552" max="13552" width="20.125" style="227" customWidth="1"/>
    <col min="13553" max="13553" width="28.375" style="227" customWidth="1"/>
    <col min="13554" max="13554" width="10.375" style="227" bestFit="1" customWidth="1"/>
    <col min="13555" max="13555" width="10.5" style="227" customWidth="1"/>
    <col min="13556" max="13556" width="11" style="227" customWidth="1"/>
    <col min="13557" max="13557" width="8.25" style="227" customWidth="1"/>
    <col min="13558" max="13558" width="7.875" style="227" customWidth="1"/>
    <col min="13559" max="13559" width="10.125" style="227" customWidth="1"/>
    <col min="13560" max="13560" width="7.125" style="227" customWidth="1"/>
    <col min="13561" max="13805" width="9" style="227"/>
    <col min="13806" max="13806" width="4.625" style="227" customWidth="1"/>
    <col min="13807" max="13807" width="9.125" style="227" customWidth="1"/>
    <col min="13808" max="13808" width="20.125" style="227" customWidth="1"/>
    <col min="13809" max="13809" width="28.375" style="227" customWidth="1"/>
    <col min="13810" max="13810" width="10.375" style="227" bestFit="1" customWidth="1"/>
    <col min="13811" max="13811" width="10.5" style="227" customWidth="1"/>
    <col min="13812" max="13812" width="11" style="227" customWidth="1"/>
    <col min="13813" max="13813" width="8.25" style="227" customWidth="1"/>
    <col min="13814" max="13814" width="7.875" style="227" customWidth="1"/>
    <col min="13815" max="13815" width="10.125" style="227" customWidth="1"/>
    <col min="13816" max="13816" width="7.125" style="227" customWidth="1"/>
    <col min="13817" max="14061" width="9" style="227"/>
    <col min="14062" max="14062" width="4.625" style="227" customWidth="1"/>
    <col min="14063" max="14063" width="9.125" style="227" customWidth="1"/>
    <col min="14064" max="14064" width="20.125" style="227" customWidth="1"/>
    <col min="14065" max="14065" width="28.375" style="227" customWidth="1"/>
    <col min="14066" max="14066" width="10.375" style="227" bestFit="1" customWidth="1"/>
    <col min="14067" max="14067" width="10.5" style="227" customWidth="1"/>
    <col min="14068" max="14068" width="11" style="227" customWidth="1"/>
    <col min="14069" max="14069" width="8.25" style="227" customWidth="1"/>
    <col min="14070" max="14070" width="7.875" style="227" customWidth="1"/>
    <col min="14071" max="14071" width="10.125" style="227" customWidth="1"/>
    <col min="14072" max="14072" width="7.125" style="227" customWidth="1"/>
    <col min="14073" max="14317" width="9" style="227"/>
    <col min="14318" max="14318" width="4.625" style="227" customWidth="1"/>
    <col min="14319" max="14319" width="9.125" style="227" customWidth="1"/>
    <col min="14320" max="14320" width="20.125" style="227" customWidth="1"/>
    <col min="14321" max="14321" width="28.375" style="227" customWidth="1"/>
    <col min="14322" max="14322" width="10.375" style="227" bestFit="1" customWidth="1"/>
    <col min="14323" max="14323" width="10.5" style="227" customWidth="1"/>
    <col min="14324" max="14324" width="11" style="227" customWidth="1"/>
    <col min="14325" max="14325" width="8.25" style="227" customWidth="1"/>
    <col min="14326" max="14326" width="7.875" style="227" customWidth="1"/>
    <col min="14327" max="14327" width="10.125" style="227" customWidth="1"/>
    <col min="14328" max="14328" width="7.125" style="227" customWidth="1"/>
    <col min="14329" max="14573" width="9" style="227"/>
    <col min="14574" max="14574" width="4.625" style="227" customWidth="1"/>
    <col min="14575" max="14575" width="9.125" style="227" customWidth="1"/>
    <col min="14576" max="14576" width="20.125" style="227" customWidth="1"/>
    <col min="14577" max="14577" width="28.375" style="227" customWidth="1"/>
    <col min="14578" max="14578" width="10.375" style="227" bestFit="1" customWidth="1"/>
    <col min="14579" max="14579" width="10.5" style="227" customWidth="1"/>
    <col min="14580" max="14580" width="11" style="227" customWidth="1"/>
    <col min="14581" max="14581" width="8.25" style="227" customWidth="1"/>
    <col min="14582" max="14582" width="7.875" style="227" customWidth="1"/>
    <col min="14583" max="14583" width="10.125" style="227" customWidth="1"/>
    <col min="14584" max="14584" width="7.125" style="227" customWidth="1"/>
    <col min="14585" max="14829" width="9" style="227"/>
    <col min="14830" max="14830" width="4.625" style="227" customWidth="1"/>
    <col min="14831" max="14831" width="9.125" style="227" customWidth="1"/>
    <col min="14832" max="14832" width="20.125" style="227" customWidth="1"/>
    <col min="14833" max="14833" width="28.375" style="227" customWidth="1"/>
    <col min="14834" max="14834" width="10.375" style="227" bestFit="1" customWidth="1"/>
    <col min="14835" max="14835" width="10.5" style="227" customWidth="1"/>
    <col min="14836" max="14836" width="11" style="227" customWidth="1"/>
    <col min="14837" max="14837" width="8.25" style="227" customWidth="1"/>
    <col min="14838" max="14838" width="7.875" style="227" customWidth="1"/>
    <col min="14839" max="14839" width="10.125" style="227" customWidth="1"/>
    <col min="14840" max="14840" width="7.125" style="227" customWidth="1"/>
    <col min="14841" max="15085" width="9" style="227"/>
    <col min="15086" max="15086" width="4.625" style="227" customWidth="1"/>
    <col min="15087" max="15087" width="9.125" style="227" customWidth="1"/>
    <col min="15088" max="15088" width="20.125" style="227" customWidth="1"/>
    <col min="15089" max="15089" width="28.375" style="227" customWidth="1"/>
    <col min="15090" max="15090" width="10.375" style="227" bestFit="1" customWidth="1"/>
    <col min="15091" max="15091" width="10.5" style="227" customWidth="1"/>
    <col min="15092" max="15092" width="11" style="227" customWidth="1"/>
    <col min="15093" max="15093" width="8.25" style="227" customWidth="1"/>
    <col min="15094" max="15094" width="7.875" style="227" customWidth="1"/>
    <col min="15095" max="15095" width="10.125" style="227" customWidth="1"/>
    <col min="15096" max="15096" width="7.125" style="227" customWidth="1"/>
    <col min="15097" max="15341" width="9" style="227"/>
    <col min="15342" max="15342" width="4.625" style="227" customWidth="1"/>
    <col min="15343" max="15343" width="9.125" style="227" customWidth="1"/>
    <col min="15344" max="15344" width="20.125" style="227" customWidth="1"/>
    <col min="15345" max="15345" width="28.375" style="227" customWidth="1"/>
    <col min="15346" max="15346" width="10.375" style="227" bestFit="1" customWidth="1"/>
    <col min="15347" max="15347" width="10.5" style="227" customWidth="1"/>
    <col min="15348" max="15348" width="11" style="227" customWidth="1"/>
    <col min="15349" max="15349" width="8.25" style="227" customWidth="1"/>
    <col min="15350" max="15350" width="7.875" style="227" customWidth="1"/>
    <col min="15351" max="15351" width="10.125" style="227" customWidth="1"/>
    <col min="15352" max="15352" width="7.125" style="227" customWidth="1"/>
    <col min="15353" max="15597" width="9" style="227"/>
    <col min="15598" max="15598" width="4.625" style="227" customWidth="1"/>
    <col min="15599" max="15599" width="9.125" style="227" customWidth="1"/>
    <col min="15600" max="15600" width="20.125" style="227" customWidth="1"/>
    <col min="15601" max="15601" width="28.375" style="227" customWidth="1"/>
    <col min="15602" max="15602" width="10.375" style="227" bestFit="1" customWidth="1"/>
    <col min="15603" max="15603" width="10.5" style="227" customWidth="1"/>
    <col min="15604" max="15604" width="11" style="227" customWidth="1"/>
    <col min="15605" max="15605" width="8.25" style="227" customWidth="1"/>
    <col min="15606" max="15606" width="7.875" style="227" customWidth="1"/>
    <col min="15607" max="15607" width="10.125" style="227" customWidth="1"/>
    <col min="15608" max="15608" width="7.125" style="227" customWidth="1"/>
    <col min="15609" max="15853" width="9" style="227"/>
    <col min="15854" max="15854" width="4.625" style="227" customWidth="1"/>
    <col min="15855" max="15855" width="9.125" style="227" customWidth="1"/>
    <col min="15856" max="15856" width="20.125" style="227" customWidth="1"/>
    <col min="15857" max="15857" width="28.375" style="227" customWidth="1"/>
    <col min="15858" max="15858" width="10.375" style="227" bestFit="1" customWidth="1"/>
    <col min="15859" max="15859" width="10.5" style="227" customWidth="1"/>
    <col min="15860" max="15860" width="11" style="227" customWidth="1"/>
    <col min="15861" max="15861" width="8.25" style="227" customWidth="1"/>
    <col min="15862" max="15862" width="7.875" style="227" customWidth="1"/>
    <col min="15863" max="15863" width="10.125" style="227" customWidth="1"/>
    <col min="15864" max="15864" width="7.125" style="227" customWidth="1"/>
    <col min="15865" max="16109" width="9" style="227"/>
    <col min="16110" max="16110" width="4.625" style="227" customWidth="1"/>
    <col min="16111" max="16111" width="9.125" style="227" customWidth="1"/>
    <col min="16112" max="16112" width="20.125" style="227" customWidth="1"/>
    <col min="16113" max="16113" width="28.375" style="227" customWidth="1"/>
    <col min="16114" max="16114" width="10.375" style="227" bestFit="1" customWidth="1"/>
    <col min="16115" max="16115" width="10.5" style="227" customWidth="1"/>
    <col min="16116" max="16116" width="11" style="227" customWidth="1"/>
    <col min="16117" max="16117" width="8.25" style="227" customWidth="1"/>
    <col min="16118" max="16118" width="7.875" style="227" customWidth="1"/>
    <col min="16119" max="16119" width="10.125" style="227" customWidth="1"/>
    <col min="16120" max="16120" width="7.125" style="227" customWidth="1"/>
    <col min="16121" max="16365" width="9" style="227"/>
    <col min="16366" max="16384" width="9" style="227" customWidth="1"/>
  </cols>
  <sheetData>
    <row r="1" spans="1:11">
      <c r="A1" s="935" t="s">
        <v>639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</row>
    <row r="2" spans="1:11">
      <c r="A2" s="935" t="s">
        <v>341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</row>
    <row r="3" spans="1:11" ht="24">
      <c r="A3" s="228" t="s">
        <v>457</v>
      </c>
      <c r="B3" s="228"/>
      <c r="F3" s="246"/>
    </row>
    <row r="4" spans="1:11" s="237" customFormat="1">
      <c r="A4" s="228" t="s">
        <v>1141</v>
      </c>
      <c r="B4" s="228"/>
      <c r="D4" s="320"/>
      <c r="E4" s="236"/>
      <c r="F4" s="248"/>
      <c r="G4" s="235"/>
      <c r="H4" s="235"/>
      <c r="I4" s="283"/>
      <c r="J4" s="236"/>
    </row>
    <row r="5" spans="1:11" s="237" customFormat="1">
      <c r="A5" s="228" t="s">
        <v>319</v>
      </c>
      <c r="B5" s="228"/>
      <c r="C5" s="284"/>
      <c r="E5" s="227"/>
      <c r="F5" s="236"/>
      <c r="G5" s="241"/>
      <c r="H5" s="241"/>
      <c r="I5" s="283"/>
      <c r="J5" s="235"/>
    </row>
    <row r="6" spans="1:11" s="237" customFormat="1">
      <c r="C6" s="227" t="s">
        <v>1143</v>
      </c>
      <c r="E6" s="227"/>
      <c r="F6" s="236"/>
      <c r="G6" s="227"/>
      <c r="H6" s="227"/>
      <c r="I6" s="283"/>
      <c r="J6" s="235"/>
    </row>
    <row r="7" spans="1:11">
      <c r="C7" s="227" t="s">
        <v>1142</v>
      </c>
    </row>
    <row r="8" spans="1:11" ht="24">
      <c r="A8" s="228" t="s">
        <v>8</v>
      </c>
      <c r="B8" s="228"/>
      <c r="C8" s="1"/>
      <c r="G8" s="1"/>
      <c r="H8" s="1"/>
    </row>
    <row r="9" spans="1:11">
      <c r="B9" s="227" t="s">
        <v>1144</v>
      </c>
    </row>
    <row r="10" spans="1:11" ht="24">
      <c r="A10" s="1" t="s">
        <v>1145</v>
      </c>
      <c r="B10" s="1"/>
      <c r="C10" s="1"/>
    </row>
    <row r="11" spans="1:11" ht="24">
      <c r="A11" s="227" t="s">
        <v>1301</v>
      </c>
      <c r="C11" s="1"/>
    </row>
    <row r="12" spans="1:11" ht="24">
      <c r="A12" s="1" t="s">
        <v>1302</v>
      </c>
      <c r="B12" s="1"/>
      <c r="C12" s="1"/>
    </row>
    <row r="13" spans="1:11">
      <c r="A13" s="944" t="s">
        <v>0</v>
      </c>
      <c r="B13" s="944" t="s">
        <v>465</v>
      </c>
      <c r="C13" s="944" t="s">
        <v>466</v>
      </c>
      <c r="D13" s="944" t="s">
        <v>467</v>
      </c>
      <c r="E13" s="944" t="s">
        <v>768</v>
      </c>
      <c r="F13" s="944" t="s">
        <v>2</v>
      </c>
      <c r="G13" s="943" t="s">
        <v>3</v>
      </c>
      <c r="H13" s="943"/>
      <c r="I13" s="943"/>
      <c r="J13" s="944" t="s">
        <v>6</v>
      </c>
      <c r="K13" s="944" t="s">
        <v>7</v>
      </c>
    </row>
    <row r="14" spans="1:11">
      <c r="A14" s="945"/>
      <c r="B14" s="945"/>
      <c r="C14" s="945"/>
      <c r="D14" s="945"/>
      <c r="E14" s="945"/>
      <c r="F14" s="945"/>
      <c r="G14" s="285" t="s">
        <v>4</v>
      </c>
      <c r="H14" s="285"/>
      <c r="I14" s="252" t="s">
        <v>5</v>
      </c>
      <c r="J14" s="945"/>
      <c r="K14" s="945"/>
    </row>
    <row r="15" spans="1:11">
      <c r="A15" s="614"/>
      <c r="B15" s="667" t="s">
        <v>2129</v>
      </c>
      <c r="C15" s="635"/>
      <c r="D15" s="635"/>
      <c r="E15" s="614"/>
      <c r="F15" s="614"/>
      <c r="G15" s="668"/>
      <c r="H15" s="668"/>
      <c r="I15" s="614"/>
      <c r="J15" s="614"/>
      <c r="K15" s="614"/>
    </row>
    <row r="16" spans="1:11">
      <c r="A16" s="244"/>
      <c r="B16" s="669"/>
      <c r="C16" s="669" t="s">
        <v>1147</v>
      </c>
      <c r="D16" s="482"/>
      <c r="E16" s="482"/>
      <c r="F16" s="549" t="s">
        <v>1148</v>
      </c>
      <c r="G16" s="482"/>
      <c r="H16" s="482"/>
      <c r="I16" s="482"/>
      <c r="J16" s="233" t="s">
        <v>824</v>
      </c>
      <c r="K16" s="233" t="s">
        <v>1149</v>
      </c>
    </row>
    <row r="17" spans="1:11">
      <c r="A17" s="244"/>
      <c r="B17" s="669"/>
      <c r="C17" s="482" t="s">
        <v>1150</v>
      </c>
      <c r="D17" s="482" t="s">
        <v>426</v>
      </c>
      <c r="E17" s="482" t="s">
        <v>426</v>
      </c>
      <c r="F17" s="482" t="s">
        <v>1151</v>
      </c>
      <c r="G17" s="233" t="s">
        <v>1152</v>
      </c>
      <c r="H17" s="233"/>
      <c r="I17" s="233" t="s">
        <v>892</v>
      </c>
      <c r="J17" s="233"/>
      <c r="K17" s="233" t="s">
        <v>803</v>
      </c>
    </row>
    <row r="18" spans="1:11">
      <c r="A18" s="244"/>
      <c r="B18" s="244"/>
      <c r="C18" s="482" t="s">
        <v>1153</v>
      </c>
      <c r="D18" s="482" t="s">
        <v>809</v>
      </c>
      <c r="E18" s="482" t="s">
        <v>809</v>
      </c>
      <c r="F18" s="549" t="s">
        <v>1154</v>
      </c>
      <c r="G18" s="482"/>
      <c r="H18" s="482"/>
      <c r="I18" s="482"/>
      <c r="J18" s="233"/>
      <c r="K18" s="233"/>
    </row>
    <row r="19" spans="1:11">
      <c r="A19" s="244"/>
      <c r="B19" s="244"/>
      <c r="C19" s="482" t="s">
        <v>1303</v>
      </c>
      <c r="D19" s="482" t="s">
        <v>1155</v>
      </c>
      <c r="E19" s="482" t="s">
        <v>1155</v>
      </c>
      <c r="F19" s="482" t="s">
        <v>1156</v>
      </c>
      <c r="G19" s="482"/>
      <c r="H19" s="482"/>
      <c r="I19" s="482"/>
      <c r="J19" s="233"/>
      <c r="K19" s="233"/>
    </row>
    <row r="20" spans="1:11">
      <c r="A20" s="244"/>
      <c r="B20" s="244"/>
      <c r="C20" s="482" t="s">
        <v>1157</v>
      </c>
      <c r="D20" s="482"/>
      <c r="E20" s="482"/>
      <c r="F20" s="482"/>
      <c r="G20" s="482"/>
      <c r="H20" s="482"/>
      <c r="I20" s="482"/>
      <c r="J20" s="233"/>
      <c r="K20" s="233"/>
    </row>
    <row r="21" spans="1:11">
      <c r="A21" s="244"/>
      <c r="B21" s="505"/>
      <c r="C21" s="482" t="s">
        <v>1997</v>
      </c>
      <c r="D21" s="482"/>
      <c r="E21" s="482"/>
      <c r="F21" s="482"/>
      <c r="G21" s="482"/>
      <c r="H21" s="482"/>
      <c r="I21" s="482"/>
      <c r="J21" s="233"/>
      <c r="K21" s="233"/>
    </row>
    <row r="22" spans="1:11">
      <c r="A22" s="244"/>
      <c r="B22" s="505"/>
      <c r="C22" s="482" t="s">
        <v>1158</v>
      </c>
      <c r="D22" s="482"/>
      <c r="E22" s="482"/>
      <c r="F22" s="482"/>
      <c r="G22" s="482"/>
      <c r="H22" s="482"/>
      <c r="I22" s="482"/>
      <c r="J22" s="233"/>
      <c r="K22" s="233"/>
    </row>
    <row r="23" spans="1:11">
      <c r="A23" s="244"/>
      <c r="B23" s="505"/>
      <c r="C23" s="482" t="s">
        <v>1159</v>
      </c>
      <c r="D23" s="482"/>
      <c r="E23" s="482"/>
      <c r="F23" s="482"/>
      <c r="G23" s="482"/>
      <c r="H23" s="482"/>
      <c r="I23" s="482"/>
      <c r="J23" s="233"/>
      <c r="K23" s="233"/>
    </row>
    <row r="24" spans="1:11">
      <c r="A24" s="244"/>
      <c r="B24" s="505"/>
      <c r="C24" s="482" t="s">
        <v>1160</v>
      </c>
      <c r="D24" s="482"/>
      <c r="E24" s="482"/>
      <c r="F24" s="482"/>
      <c r="G24" s="482"/>
      <c r="H24" s="482"/>
      <c r="I24" s="482"/>
      <c r="J24" s="233"/>
      <c r="K24" s="233"/>
    </row>
    <row r="25" spans="1:11">
      <c r="A25" s="244"/>
      <c r="B25" s="505"/>
      <c r="C25" s="669" t="s">
        <v>1161</v>
      </c>
      <c r="D25" s="482" t="s">
        <v>426</v>
      </c>
      <c r="E25" s="482" t="s">
        <v>426</v>
      </c>
      <c r="F25" s="549" t="s">
        <v>1175</v>
      </c>
      <c r="G25" s="670"/>
      <c r="H25" s="670"/>
      <c r="I25" s="233" t="s">
        <v>892</v>
      </c>
      <c r="J25" s="233"/>
      <c r="K25" s="233" t="s">
        <v>1149</v>
      </c>
    </row>
    <row r="26" spans="1:11">
      <c r="A26" s="244"/>
      <c r="B26" s="505"/>
      <c r="C26" s="669" t="s">
        <v>1162</v>
      </c>
      <c r="D26" s="482" t="s">
        <v>809</v>
      </c>
      <c r="E26" s="482" t="s">
        <v>809</v>
      </c>
      <c r="F26" s="482" t="s">
        <v>1163</v>
      </c>
      <c r="G26" s="482"/>
      <c r="H26" s="482"/>
      <c r="I26" s="482"/>
      <c r="J26" s="233"/>
      <c r="K26" s="233" t="s">
        <v>1176</v>
      </c>
    </row>
    <row r="27" spans="1:11">
      <c r="A27" s="244"/>
      <c r="B27" s="505"/>
      <c r="C27" s="482" t="s">
        <v>1168</v>
      </c>
      <c r="D27" s="482" t="s">
        <v>1155</v>
      </c>
      <c r="E27" s="482" t="s">
        <v>1155</v>
      </c>
      <c r="F27" s="671" t="s">
        <v>1164</v>
      </c>
      <c r="G27" s="672">
        <v>19500</v>
      </c>
      <c r="H27" s="672">
        <v>19500</v>
      </c>
      <c r="I27" s="482"/>
      <c r="J27" s="233" t="s">
        <v>893</v>
      </c>
      <c r="K27" s="233"/>
    </row>
    <row r="28" spans="1:11">
      <c r="A28" s="244"/>
      <c r="B28" s="505"/>
      <c r="C28" s="482" t="s">
        <v>1654</v>
      </c>
      <c r="D28" s="482"/>
      <c r="E28" s="482"/>
      <c r="F28" s="671"/>
      <c r="G28" s="672"/>
      <c r="H28" s="672"/>
      <c r="I28" s="482"/>
      <c r="J28" s="233"/>
      <c r="K28" s="233"/>
    </row>
    <row r="29" spans="1:11">
      <c r="A29" s="244"/>
      <c r="B29" s="505"/>
      <c r="C29" s="244" t="s">
        <v>1165</v>
      </c>
      <c r="D29" s="482"/>
      <c r="E29" s="482"/>
      <c r="F29" s="671"/>
      <c r="G29" s="482"/>
      <c r="H29" s="482"/>
      <c r="I29" s="482"/>
      <c r="J29" s="482"/>
      <c r="K29" s="233"/>
    </row>
    <row r="30" spans="1:11">
      <c r="A30" s="244"/>
      <c r="B30" s="505"/>
      <c r="C30" s="482" t="s">
        <v>1166</v>
      </c>
      <c r="D30" s="482"/>
      <c r="E30" s="482"/>
      <c r="F30" s="671"/>
      <c r="G30" s="482"/>
      <c r="H30" s="482"/>
      <c r="I30" s="482"/>
      <c r="J30" s="482"/>
      <c r="K30" s="233"/>
    </row>
    <row r="31" spans="1:11">
      <c r="A31" s="244"/>
      <c r="B31" s="505"/>
      <c r="C31" s="482" t="s">
        <v>1167</v>
      </c>
      <c r="D31" s="482"/>
      <c r="E31" s="482"/>
      <c r="F31" s="482"/>
      <c r="G31" s="482"/>
      <c r="H31" s="482"/>
      <c r="I31" s="482"/>
      <c r="J31" s="482"/>
      <c r="K31" s="233"/>
    </row>
    <row r="32" spans="1:11">
      <c r="A32" s="244"/>
      <c r="B32" s="505"/>
      <c r="C32" s="669" t="s">
        <v>1169</v>
      </c>
      <c r="D32" s="482"/>
      <c r="E32" s="482"/>
      <c r="F32" s="482"/>
      <c r="G32" s="482"/>
      <c r="H32" s="482"/>
      <c r="I32" s="482"/>
      <c r="J32" s="233"/>
      <c r="K32" s="233"/>
    </row>
    <row r="33" spans="1:11">
      <c r="A33" s="244"/>
      <c r="B33" s="505"/>
      <c r="C33" s="669" t="s">
        <v>1162</v>
      </c>
      <c r="D33" s="482"/>
      <c r="E33" s="482"/>
      <c r="F33" s="482"/>
      <c r="G33" s="482"/>
      <c r="H33" s="482"/>
      <c r="I33" s="482"/>
      <c r="J33" s="233"/>
      <c r="K33" s="233"/>
    </row>
    <row r="34" spans="1:11">
      <c r="A34" s="244"/>
      <c r="B34" s="505"/>
      <c r="C34" s="482" t="s">
        <v>1170</v>
      </c>
      <c r="D34" s="482"/>
      <c r="E34" s="482"/>
      <c r="F34" s="549" t="s">
        <v>1304</v>
      </c>
      <c r="G34" s="233" t="s">
        <v>1152</v>
      </c>
      <c r="H34" s="233" t="s">
        <v>1152</v>
      </c>
      <c r="I34" s="233" t="s">
        <v>892</v>
      </c>
      <c r="J34" s="233" t="s">
        <v>894</v>
      </c>
      <c r="K34" s="233" t="s">
        <v>1149</v>
      </c>
    </row>
    <row r="35" spans="1:11">
      <c r="A35" s="244"/>
      <c r="B35" s="505"/>
      <c r="C35" s="482" t="s">
        <v>1171</v>
      </c>
      <c r="D35" s="482"/>
      <c r="E35" s="482"/>
      <c r="F35" s="482" t="s">
        <v>1172</v>
      </c>
      <c r="G35" s="482"/>
      <c r="H35" s="482"/>
      <c r="I35" s="482"/>
      <c r="J35" s="233" t="s">
        <v>895</v>
      </c>
      <c r="K35" s="233" t="s">
        <v>1176</v>
      </c>
    </row>
    <row r="36" spans="1:11">
      <c r="A36" s="244"/>
      <c r="B36" s="505"/>
      <c r="C36" s="482" t="s">
        <v>1173</v>
      </c>
      <c r="D36" s="482"/>
      <c r="E36" s="482"/>
      <c r="F36" s="549" t="s">
        <v>1174</v>
      </c>
      <c r="G36" s="482"/>
      <c r="H36" s="482"/>
      <c r="I36" s="482"/>
      <c r="J36" s="233"/>
      <c r="K36" s="244" t="s">
        <v>772</v>
      </c>
    </row>
    <row r="37" spans="1:11">
      <c r="A37" s="244"/>
      <c r="B37" s="673"/>
      <c r="C37" s="560" t="s">
        <v>1177</v>
      </c>
      <c r="D37" s="244" t="s">
        <v>769</v>
      </c>
      <c r="E37" s="244" t="s">
        <v>770</v>
      </c>
      <c r="F37" s="244" t="s">
        <v>771</v>
      </c>
      <c r="G37" s="670"/>
      <c r="H37" s="670"/>
      <c r="I37" s="244"/>
      <c r="J37" s="244"/>
      <c r="K37" s="244"/>
    </row>
    <row r="38" spans="1:11">
      <c r="A38" s="244"/>
      <c r="B38" s="244"/>
      <c r="C38" s="652" t="s">
        <v>833</v>
      </c>
      <c r="D38" s="244" t="s">
        <v>122</v>
      </c>
      <c r="E38" s="244"/>
      <c r="F38" s="244" t="s">
        <v>773</v>
      </c>
      <c r="G38" s="670"/>
      <c r="H38" s="670"/>
      <c r="I38" s="244"/>
      <c r="J38" s="244"/>
      <c r="K38" s="244"/>
    </row>
    <row r="39" spans="1:11">
      <c r="A39" s="244"/>
      <c r="B39" s="244"/>
      <c r="C39" s="244" t="s">
        <v>774</v>
      </c>
      <c r="D39" s="244"/>
      <c r="E39" s="244"/>
      <c r="F39" s="244" t="s">
        <v>775</v>
      </c>
      <c r="G39" s="670"/>
      <c r="H39" s="670"/>
      <c r="I39" s="244"/>
      <c r="J39" s="244"/>
      <c r="K39" s="244"/>
    </row>
    <row r="40" spans="1:11">
      <c r="A40" s="244"/>
      <c r="B40" s="244"/>
      <c r="C40" s="244" t="s">
        <v>843</v>
      </c>
      <c r="D40" s="244"/>
      <c r="E40" s="244"/>
      <c r="F40" s="244"/>
      <c r="G40" s="670"/>
      <c r="H40" s="670"/>
      <c r="I40" s="244"/>
      <c r="J40" s="244"/>
      <c r="K40" s="244"/>
    </row>
    <row r="41" spans="1:11">
      <c r="A41" s="244"/>
      <c r="B41" s="244"/>
      <c r="C41" s="244" t="s">
        <v>1178</v>
      </c>
      <c r="D41" s="244"/>
      <c r="E41" s="244"/>
      <c r="F41" s="244"/>
      <c r="G41" s="670"/>
      <c r="H41" s="670"/>
      <c r="I41" s="244"/>
      <c r="J41" s="244"/>
      <c r="K41" s="244"/>
    </row>
    <row r="42" spans="1:11">
      <c r="A42" s="244"/>
      <c r="B42" s="244"/>
      <c r="C42" s="416" t="s">
        <v>1934</v>
      </c>
      <c r="D42" s="417" t="s">
        <v>1935</v>
      </c>
      <c r="E42" s="291"/>
      <c r="F42" s="244"/>
      <c r="G42" s="292">
        <v>42000</v>
      </c>
      <c r="H42" s="292">
        <v>42000</v>
      </c>
      <c r="I42" s="244"/>
      <c r="J42" s="419">
        <v>22586</v>
      </c>
      <c r="K42" s="233" t="s">
        <v>1149</v>
      </c>
    </row>
    <row r="43" spans="1:11">
      <c r="A43" s="244"/>
      <c r="B43" s="244"/>
      <c r="C43" s="244" t="s">
        <v>831</v>
      </c>
      <c r="D43" s="417" t="s">
        <v>1933</v>
      </c>
      <c r="E43" s="416"/>
      <c r="F43" s="416"/>
      <c r="G43" s="417"/>
      <c r="H43" s="417"/>
      <c r="I43" s="416"/>
      <c r="J43" s="416"/>
      <c r="K43" s="233" t="s">
        <v>803</v>
      </c>
    </row>
    <row r="44" spans="1:11">
      <c r="A44" s="244"/>
      <c r="B44" s="244"/>
      <c r="C44" s="244" t="s">
        <v>834</v>
      </c>
      <c r="D44" s="244"/>
      <c r="E44" s="244"/>
      <c r="F44" s="244"/>
      <c r="G44" s="670"/>
      <c r="H44" s="670"/>
      <c r="I44" s="244"/>
      <c r="J44" s="244"/>
      <c r="K44" s="244"/>
    </row>
    <row r="45" spans="1:11">
      <c r="A45" s="244"/>
      <c r="B45" s="244"/>
      <c r="C45" s="244" t="s">
        <v>832</v>
      </c>
      <c r="D45" s="244"/>
      <c r="E45" s="244"/>
      <c r="F45" s="244"/>
      <c r="G45" s="670"/>
      <c r="H45" s="670"/>
      <c r="I45" s="244"/>
      <c r="J45" s="244"/>
      <c r="K45" s="244"/>
    </row>
    <row r="46" spans="1:11">
      <c r="A46" s="244"/>
      <c r="B46" s="244"/>
      <c r="C46" s="244" t="s">
        <v>1179</v>
      </c>
      <c r="D46" s="244" t="s">
        <v>1937</v>
      </c>
      <c r="E46" s="244"/>
      <c r="F46" s="244"/>
      <c r="G46" s="289">
        <v>94000</v>
      </c>
      <c r="H46" s="289">
        <v>94000</v>
      </c>
      <c r="I46" s="288" t="s">
        <v>324</v>
      </c>
      <c r="J46" s="674" t="s">
        <v>1939</v>
      </c>
      <c r="K46" s="233" t="s">
        <v>1149</v>
      </c>
    </row>
    <row r="47" spans="1:11">
      <c r="A47" s="244"/>
      <c r="B47" s="244"/>
      <c r="C47" s="244" t="s">
        <v>1936</v>
      </c>
      <c r="D47" s="244" t="s">
        <v>1938</v>
      </c>
      <c r="E47" s="244"/>
      <c r="F47" s="244"/>
      <c r="G47" s="670"/>
      <c r="H47" s="670"/>
      <c r="I47" s="244"/>
      <c r="J47" s="244"/>
      <c r="K47" s="233" t="s">
        <v>803</v>
      </c>
    </row>
    <row r="48" spans="1:1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</row>
    <row r="49" spans="1:11" ht="24">
      <c r="A49" s="244"/>
      <c r="B49" s="620"/>
      <c r="C49" s="652" t="s">
        <v>1180</v>
      </c>
      <c r="D49" s="244" t="s">
        <v>769</v>
      </c>
      <c r="E49" s="244" t="s">
        <v>770</v>
      </c>
      <c r="F49" s="244" t="s">
        <v>1952</v>
      </c>
      <c r="G49" s="670"/>
      <c r="H49" s="670"/>
      <c r="I49" s="244"/>
      <c r="J49" s="244"/>
      <c r="K49" s="233" t="s">
        <v>772</v>
      </c>
    </row>
    <row r="50" spans="1:11" ht="24">
      <c r="A50" s="244"/>
      <c r="B50" s="620"/>
      <c r="C50" s="652" t="s">
        <v>776</v>
      </c>
      <c r="D50" s="244" t="s">
        <v>122</v>
      </c>
      <c r="E50" s="244"/>
      <c r="F50" s="244" t="s">
        <v>777</v>
      </c>
      <c r="G50" s="670"/>
      <c r="H50" s="670"/>
      <c r="I50" s="244"/>
      <c r="J50" s="244"/>
      <c r="K50" s="244"/>
    </row>
    <row r="51" spans="1:11" ht="24">
      <c r="A51" s="244"/>
      <c r="B51" s="620"/>
      <c r="C51" s="652" t="s">
        <v>778</v>
      </c>
      <c r="D51" s="244"/>
      <c r="E51" s="244"/>
      <c r="F51" s="244" t="s">
        <v>779</v>
      </c>
      <c r="G51" s="670"/>
      <c r="H51" s="670"/>
      <c r="I51" s="244"/>
      <c r="J51" s="244"/>
      <c r="K51" s="244"/>
    </row>
    <row r="52" spans="1:11">
      <c r="A52" s="244"/>
      <c r="B52" s="652"/>
      <c r="C52" s="675" t="s">
        <v>1196</v>
      </c>
      <c r="D52" s="482"/>
      <c r="E52" s="482"/>
      <c r="F52" s="482"/>
      <c r="G52" s="482"/>
      <c r="H52" s="482"/>
      <c r="I52" s="482"/>
      <c r="J52" s="233"/>
      <c r="K52" s="233"/>
    </row>
    <row r="53" spans="1:11">
      <c r="A53" s="244"/>
      <c r="B53" s="652"/>
      <c r="C53" s="549" t="s">
        <v>1197</v>
      </c>
      <c r="D53" s="482"/>
      <c r="E53" s="482"/>
      <c r="F53" s="549" t="s">
        <v>1181</v>
      </c>
      <c r="G53" s="233" t="s">
        <v>1152</v>
      </c>
      <c r="H53" s="233" t="s">
        <v>1152</v>
      </c>
      <c r="I53" s="233" t="s">
        <v>892</v>
      </c>
      <c r="J53" s="233" t="s">
        <v>1182</v>
      </c>
      <c r="K53" s="233" t="s">
        <v>1183</v>
      </c>
    </row>
    <row r="54" spans="1:11">
      <c r="A54" s="244"/>
      <c r="B54" s="652"/>
      <c r="C54" s="482" t="s">
        <v>1184</v>
      </c>
      <c r="D54" s="482"/>
      <c r="E54" s="482"/>
      <c r="F54" s="482" t="s">
        <v>1185</v>
      </c>
      <c r="G54" s="482"/>
      <c r="H54" s="482"/>
      <c r="I54" s="482"/>
      <c r="J54" s="233" t="s">
        <v>1186</v>
      </c>
      <c r="K54" s="233" t="s">
        <v>1187</v>
      </c>
    </row>
    <row r="55" spans="1:11">
      <c r="A55" s="244"/>
      <c r="B55" s="652"/>
      <c r="C55" s="482" t="s">
        <v>1188</v>
      </c>
      <c r="D55" s="482"/>
      <c r="E55" s="482"/>
      <c r="F55" s="482" t="s">
        <v>1189</v>
      </c>
      <c r="G55" s="482"/>
      <c r="H55" s="482"/>
      <c r="I55" s="482"/>
      <c r="J55" s="233" t="s">
        <v>897</v>
      </c>
      <c r="K55" s="233" t="s">
        <v>1190</v>
      </c>
    </row>
    <row r="56" spans="1:11">
      <c r="A56" s="244"/>
      <c r="B56" s="652"/>
      <c r="C56" s="482" t="s">
        <v>1191</v>
      </c>
      <c r="D56" s="482"/>
      <c r="E56" s="482"/>
      <c r="F56" s="549" t="s">
        <v>1192</v>
      </c>
      <c r="G56" s="482"/>
      <c r="H56" s="482"/>
      <c r="I56" s="482"/>
      <c r="J56" s="233"/>
      <c r="K56" s="233"/>
    </row>
    <row r="57" spans="1:11">
      <c r="A57" s="244"/>
      <c r="B57" s="652"/>
      <c r="C57" s="482" t="s">
        <v>1193</v>
      </c>
      <c r="D57" s="482"/>
      <c r="E57" s="482"/>
      <c r="F57" s="549" t="s">
        <v>1194</v>
      </c>
      <c r="G57" s="482"/>
      <c r="H57" s="482"/>
      <c r="I57" s="482"/>
      <c r="J57" s="233" t="s">
        <v>1195</v>
      </c>
      <c r="K57" s="233"/>
    </row>
    <row r="58" spans="1:11">
      <c r="A58" s="244"/>
      <c r="B58" s="652"/>
      <c r="C58" s="652" t="s">
        <v>1198</v>
      </c>
      <c r="D58" s="244" t="s">
        <v>769</v>
      </c>
      <c r="E58" s="244" t="s">
        <v>770</v>
      </c>
      <c r="F58" s="244" t="s">
        <v>780</v>
      </c>
      <c r="G58" s="670"/>
      <c r="H58" s="670"/>
      <c r="I58" s="244"/>
      <c r="J58" s="244"/>
      <c r="K58" s="244"/>
    </row>
    <row r="59" spans="1:11">
      <c r="A59" s="244"/>
      <c r="B59" s="652"/>
      <c r="C59" s="652" t="s">
        <v>781</v>
      </c>
      <c r="D59" s="244" t="s">
        <v>122</v>
      </c>
      <c r="E59" s="244"/>
      <c r="F59" s="244" t="s">
        <v>782</v>
      </c>
      <c r="G59" s="670"/>
      <c r="H59" s="670"/>
      <c r="I59" s="244"/>
      <c r="J59" s="244"/>
      <c r="K59" s="244"/>
    </row>
    <row r="60" spans="1:11">
      <c r="A60" s="244"/>
      <c r="B60" s="652"/>
      <c r="C60" s="676" t="s">
        <v>1199</v>
      </c>
      <c r="D60" s="244"/>
      <c r="E60" s="244"/>
      <c r="F60" s="244"/>
      <c r="G60" s="670"/>
      <c r="H60" s="670"/>
      <c r="I60" s="244"/>
      <c r="J60" s="244"/>
      <c r="K60" s="244"/>
    </row>
    <row r="61" spans="1:11">
      <c r="A61" s="244"/>
      <c r="B61" s="652"/>
      <c r="C61" s="244" t="s">
        <v>844</v>
      </c>
      <c r="D61" s="244"/>
      <c r="E61" s="244"/>
      <c r="F61" s="244"/>
      <c r="G61" s="670"/>
      <c r="H61" s="670"/>
      <c r="I61" s="244"/>
      <c r="J61" s="244"/>
      <c r="K61" s="244"/>
    </row>
    <row r="62" spans="1:11">
      <c r="A62" s="244"/>
      <c r="B62" s="652"/>
      <c r="C62" s="669" t="s">
        <v>1200</v>
      </c>
      <c r="D62" s="233"/>
      <c r="E62" s="482"/>
      <c r="F62" s="482"/>
      <c r="G62" s="482"/>
      <c r="H62" s="482"/>
      <c r="I62" s="482"/>
      <c r="J62" s="233"/>
      <c r="K62" s="233"/>
    </row>
    <row r="63" spans="1:11">
      <c r="A63" s="244"/>
      <c r="B63" s="652"/>
      <c r="C63" s="482" t="s">
        <v>1201</v>
      </c>
      <c r="D63" s="482"/>
      <c r="E63" s="482"/>
      <c r="F63" s="482"/>
      <c r="G63" s="482"/>
      <c r="H63" s="482"/>
      <c r="I63" s="482"/>
      <c r="J63" s="233"/>
      <c r="K63" s="233"/>
    </row>
    <row r="64" spans="1:11">
      <c r="A64" s="244"/>
      <c r="B64" s="652"/>
      <c r="C64" s="669" t="s">
        <v>1202</v>
      </c>
      <c r="D64" s="581" t="s">
        <v>1203</v>
      </c>
      <c r="E64" s="494" t="s">
        <v>1139</v>
      </c>
      <c r="F64" s="549" t="s">
        <v>1204</v>
      </c>
      <c r="G64" s="879">
        <v>3000</v>
      </c>
      <c r="H64" s="878">
        <v>0</v>
      </c>
      <c r="I64" s="582" t="s">
        <v>324</v>
      </c>
      <c r="J64" s="582" t="s">
        <v>895</v>
      </c>
      <c r="K64" s="582" t="s">
        <v>794</v>
      </c>
    </row>
    <row r="65" spans="1:11">
      <c r="A65" s="244"/>
      <c r="B65" s="652"/>
      <c r="C65" s="482" t="s">
        <v>1205</v>
      </c>
      <c r="D65" s="581" t="s">
        <v>1206</v>
      </c>
      <c r="E65" s="494" t="s">
        <v>347</v>
      </c>
      <c r="F65" s="549" t="s">
        <v>1220</v>
      </c>
      <c r="G65" s="582"/>
      <c r="H65" s="582"/>
      <c r="I65" s="582"/>
      <c r="J65" s="582"/>
      <c r="K65" s="582" t="s">
        <v>1224</v>
      </c>
    </row>
    <row r="66" spans="1:11">
      <c r="A66" s="244"/>
      <c r="B66" s="652"/>
      <c r="C66" s="482" t="s">
        <v>1207</v>
      </c>
      <c r="D66" s="482" t="s">
        <v>363</v>
      </c>
      <c r="E66" s="494"/>
      <c r="F66" s="482" t="s">
        <v>1208</v>
      </c>
      <c r="G66" s="482"/>
      <c r="H66" s="482"/>
      <c r="I66" s="482"/>
      <c r="J66" s="233"/>
      <c r="K66" s="233"/>
    </row>
    <row r="67" spans="1:11">
      <c r="A67" s="244"/>
      <c r="B67" s="652"/>
      <c r="C67" s="482" t="s">
        <v>1209</v>
      </c>
      <c r="D67" s="482" t="s">
        <v>1210</v>
      </c>
      <c r="E67" s="494"/>
      <c r="F67" s="549" t="s">
        <v>1211</v>
      </c>
      <c r="G67" s="482"/>
      <c r="H67" s="482"/>
      <c r="I67" s="482"/>
      <c r="J67" s="233"/>
      <c r="K67" s="233"/>
    </row>
    <row r="68" spans="1:11">
      <c r="A68" s="244"/>
      <c r="B68" s="652"/>
      <c r="C68" s="482" t="s">
        <v>1212</v>
      </c>
      <c r="D68" s="482"/>
      <c r="E68" s="494"/>
      <c r="F68" s="482" t="s">
        <v>1213</v>
      </c>
      <c r="G68" s="482"/>
      <c r="H68" s="482"/>
      <c r="I68" s="482"/>
      <c r="J68" s="233"/>
      <c r="K68" s="233"/>
    </row>
    <row r="69" spans="1:11">
      <c r="A69" s="244"/>
      <c r="B69" s="652"/>
      <c r="C69" s="482" t="s">
        <v>1214</v>
      </c>
      <c r="D69" s="482"/>
      <c r="E69" s="677"/>
      <c r="F69" s="549" t="s">
        <v>1215</v>
      </c>
      <c r="G69" s="482"/>
      <c r="H69" s="482"/>
      <c r="I69" s="482"/>
      <c r="J69" s="233"/>
      <c r="K69" s="233"/>
    </row>
    <row r="70" spans="1:11">
      <c r="A70" s="244"/>
      <c r="B70" s="652"/>
      <c r="C70" s="482" t="s">
        <v>1216</v>
      </c>
      <c r="D70" s="482"/>
      <c r="E70" s="494"/>
      <c r="F70" s="482"/>
      <c r="G70" s="482"/>
      <c r="H70" s="482"/>
      <c r="I70" s="482"/>
      <c r="J70" s="233"/>
      <c r="K70" s="233"/>
    </row>
    <row r="71" spans="1:11">
      <c r="A71" s="244"/>
      <c r="B71" s="652"/>
      <c r="C71" s="482" t="s">
        <v>1217</v>
      </c>
      <c r="D71" s="482"/>
      <c r="E71" s="482"/>
      <c r="F71" s="482"/>
      <c r="G71" s="482"/>
      <c r="H71" s="482"/>
      <c r="I71" s="482"/>
      <c r="J71" s="233"/>
      <c r="K71" s="233"/>
    </row>
    <row r="72" spans="1:11">
      <c r="A72" s="244"/>
      <c r="B72" s="652"/>
      <c r="C72" s="482" t="s">
        <v>1218</v>
      </c>
      <c r="D72" s="482"/>
      <c r="E72" s="482"/>
      <c r="F72" s="482"/>
      <c r="G72" s="482"/>
      <c r="H72" s="482"/>
      <c r="I72" s="482"/>
      <c r="J72" s="233"/>
      <c r="K72" s="233"/>
    </row>
    <row r="73" spans="1:11">
      <c r="A73" s="244"/>
      <c r="B73" s="652"/>
      <c r="C73" s="482" t="s">
        <v>1219</v>
      </c>
      <c r="D73" s="482"/>
      <c r="E73" s="482"/>
      <c r="F73" s="482"/>
      <c r="G73" s="482"/>
      <c r="H73" s="482"/>
      <c r="I73" s="482"/>
      <c r="J73" s="233"/>
      <c r="K73" s="233"/>
    </row>
    <row r="74" spans="1:11">
      <c r="A74" s="244"/>
      <c r="B74" s="652"/>
      <c r="C74" s="652" t="s">
        <v>1221</v>
      </c>
      <c r="D74" s="650" t="s">
        <v>795</v>
      </c>
      <c r="E74" s="244" t="s">
        <v>770</v>
      </c>
      <c r="F74" s="482"/>
      <c r="G74" s="482"/>
      <c r="H74" s="482"/>
      <c r="I74" s="482"/>
      <c r="J74" s="233"/>
      <c r="K74" s="233"/>
    </row>
    <row r="75" spans="1:11">
      <c r="A75" s="244"/>
      <c r="B75" s="652"/>
      <c r="C75" s="652" t="s">
        <v>796</v>
      </c>
      <c r="D75" s="650"/>
      <c r="E75" s="244"/>
      <c r="F75" s="482"/>
      <c r="G75" s="482"/>
      <c r="H75" s="482"/>
      <c r="I75" s="482"/>
      <c r="J75" s="233"/>
      <c r="K75" s="233"/>
    </row>
    <row r="76" spans="1:11">
      <c r="A76" s="244"/>
      <c r="B76" s="652"/>
      <c r="C76" s="652" t="s">
        <v>1222</v>
      </c>
      <c r="D76" s="650" t="s">
        <v>797</v>
      </c>
      <c r="E76" s="244" t="s">
        <v>770</v>
      </c>
      <c r="F76" s="482"/>
      <c r="G76" s="482"/>
      <c r="H76" s="482"/>
      <c r="I76" s="482"/>
      <c r="J76" s="233"/>
      <c r="K76" s="233"/>
    </row>
    <row r="77" spans="1:11">
      <c r="A77" s="244"/>
      <c r="B77" s="652"/>
      <c r="C77" s="652" t="s">
        <v>798</v>
      </c>
      <c r="D77" s="650"/>
      <c r="E77" s="244"/>
      <c r="F77" s="482"/>
      <c r="G77" s="482"/>
      <c r="H77" s="482"/>
      <c r="I77" s="482"/>
      <c r="J77" s="233"/>
      <c r="K77" s="233"/>
    </row>
    <row r="78" spans="1:11">
      <c r="A78" s="244"/>
      <c r="B78" s="652"/>
      <c r="C78" s="652" t="s">
        <v>1223</v>
      </c>
      <c r="D78" s="650"/>
      <c r="E78" s="244" t="s">
        <v>770</v>
      </c>
      <c r="F78" s="244"/>
      <c r="G78" s="670"/>
      <c r="H78" s="670"/>
      <c r="I78" s="244"/>
      <c r="J78" s="244"/>
      <c r="K78" s="244"/>
    </row>
    <row r="79" spans="1:11">
      <c r="A79" s="244"/>
      <c r="B79" s="652"/>
      <c r="C79" s="652" t="s">
        <v>799</v>
      </c>
      <c r="D79" s="650"/>
      <c r="E79" s="244"/>
      <c r="F79" s="244"/>
      <c r="G79" s="670"/>
      <c r="H79" s="670"/>
      <c r="I79" s="244"/>
      <c r="J79" s="244"/>
      <c r="K79" s="244"/>
    </row>
    <row r="80" spans="1:11">
      <c r="A80" s="244"/>
      <c r="B80" s="652"/>
      <c r="C80" s="244" t="s">
        <v>800</v>
      </c>
      <c r="D80" s="650"/>
      <c r="E80" s="244"/>
      <c r="F80" s="244"/>
      <c r="G80" s="670"/>
      <c r="H80" s="670"/>
      <c r="I80" s="244"/>
      <c r="J80" s="244"/>
      <c r="K80" s="244"/>
    </row>
    <row r="81" spans="1:11">
      <c r="A81" s="244"/>
      <c r="B81" s="652"/>
      <c r="C81" s="678" t="s">
        <v>1230</v>
      </c>
      <c r="D81" s="244"/>
      <c r="E81" s="244"/>
      <c r="F81" s="244"/>
      <c r="G81" s="670"/>
      <c r="H81" s="670"/>
      <c r="I81" s="244"/>
      <c r="J81" s="244"/>
      <c r="K81" s="244" t="s">
        <v>783</v>
      </c>
    </row>
    <row r="82" spans="1:11">
      <c r="A82" s="244"/>
      <c r="B82" s="652"/>
      <c r="C82" s="679" t="s">
        <v>784</v>
      </c>
      <c r="D82" s="244" t="s">
        <v>769</v>
      </c>
      <c r="E82" s="244" t="s">
        <v>785</v>
      </c>
      <c r="F82" s="244" t="s">
        <v>786</v>
      </c>
      <c r="G82" s="879">
        <v>3000</v>
      </c>
      <c r="H82" s="878">
        <v>0</v>
      </c>
      <c r="I82" s="288" t="s">
        <v>324</v>
      </c>
      <c r="J82" s="244"/>
      <c r="K82" s="244" t="s">
        <v>1305</v>
      </c>
    </row>
    <row r="83" spans="1:11" ht="24">
      <c r="A83" s="244"/>
      <c r="B83" s="620"/>
      <c r="C83" s="679" t="s">
        <v>845</v>
      </c>
      <c r="D83" s="244" t="s">
        <v>122</v>
      </c>
      <c r="E83" s="244"/>
      <c r="F83" s="244" t="s">
        <v>787</v>
      </c>
      <c r="G83" s="670"/>
      <c r="H83" s="670"/>
      <c r="I83" s="244"/>
      <c r="J83" s="244"/>
      <c r="K83" s="244"/>
    </row>
    <row r="84" spans="1:11" ht="24">
      <c r="A84" s="244"/>
      <c r="B84" s="620"/>
      <c r="C84" s="652" t="s">
        <v>789</v>
      </c>
      <c r="D84" s="244"/>
      <c r="E84" s="244"/>
      <c r="F84" s="244" t="s">
        <v>788</v>
      </c>
      <c r="G84" s="670"/>
      <c r="H84" s="670"/>
      <c r="I84" s="244"/>
      <c r="J84" s="244"/>
      <c r="K84" s="244"/>
    </row>
    <row r="85" spans="1:11" ht="24">
      <c r="A85" s="244"/>
      <c r="B85" s="620"/>
      <c r="C85" s="679" t="s">
        <v>790</v>
      </c>
      <c r="D85" s="244"/>
      <c r="E85" s="244"/>
      <c r="F85" s="244"/>
      <c r="G85" s="670"/>
      <c r="H85" s="670"/>
      <c r="I85" s="244"/>
      <c r="J85" s="244"/>
      <c r="K85" s="244"/>
    </row>
    <row r="86" spans="1:11" ht="24">
      <c r="A86" s="244"/>
      <c r="B86" s="620"/>
      <c r="C86" s="679" t="s">
        <v>791</v>
      </c>
      <c r="D86" s="244"/>
      <c r="E86" s="244"/>
      <c r="F86" s="652"/>
      <c r="G86" s="670"/>
      <c r="H86" s="670"/>
      <c r="I86" s="244"/>
      <c r="J86" s="244"/>
      <c r="K86" s="244"/>
    </row>
    <row r="87" spans="1:11">
      <c r="A87" s="244"/>
      <c r="B87" s="244"/>
      <c r="C87" s="679" t="s">
        <v>792</v>
      </c>
      <c r="D87" s="244"/>
      <c r="E87" s="244"/>
      <c r="F87" s="244"/>
      <c r="G87" s="670"/>
      <c r="H87" s="670"/>
      <c r="I87" s="244"/>
      <c r="J87" s="244"/>
      <c r="K87" s="244"/>
    </row>
    <row r="88" spans="1:11">
      <c r="A88" s="244"/>
      <c r="B88" s="244"/>
      <c r="C88" s="679" t="s">
        <v>793</v>
      </c>
      <c r="D88" s="244"/>
      <c r="E88" s="244"/>
      <c r="F88" s="244"/>
      <c r="G88" s="670"/>
      <c r="H88" s="670"/>
      <c r="I88" s="244"/>
      <c r="J88" s="244"/>
      <c r="K88" s="244"/>
    </row>
    <row r="89" spans="1:11">
      <c r="A89" s="244"/>
      <c r="B89" s="244"/>
      <c r="C89" s="549" t="s">
        <v>1231</v>
      </c>
      <c r="D89" s="482" t="s">
        <v>426</v>
      </c>
      <c r="E89" s="482"/>
      <c r="F89" s="482"/>
      <c r="G89" s="482"/>
      <c r="H89" s="482"/>
      <c r="I89" s="482"/>
      <c r="J89" s="233"/>
      <c r="K89" s="233"/>
    </row>
    <row r="90" spans="1:11">
      <c r="A90" s="244"/>
      <c r="B90" s="244"/>
      <c r="C90" s="549" t="s">
        <v>1225</v>
      </c>
      <c r="D90" s="482" t="s">
        <v>1233</v>
      </c>
      <c r="E90" s="494" t="s">
        <v>1139</v>
      </c>
      <c r="F90" s="482" t="s">
        <v>1232</v>
      </c>
      <c r="G90" s="482"/>
      <c r="H90" s="482"/>
      <c r="I90" s="482"/>
      <c r="J90" s="233" t="s">
        <v>1226</v>
      </c>
      <c r="K90" s="233" t="s">
        <v>369</v>
      </c>
    </row>
    <row r="91" spans="1:11">
      <c r="A91" s="244"/>
      <c r="B91" s="244"/>
      <c r="C91" s="482" t="s">
        <v>1227</v>
      </c>
      <c r="D91" s="244"/>
      <c r="E91" s="494" t="s">
        <v>347</v>
      </c>
      <c r="F91" s="482" t="s">
        <v>1228</v>
      </c>
      <c r="G91" s="482"/>
      <c r="H91" s="482"/>
      <c r="I91" s="482"/>
      <c r="J91" s="233"/>
      <c r="K91" s="233"/>
    </row>
    <row r="92" spans="1:11">
      <c r="A92" s="244"/>
      <c r="B92" s="244"/>
      <c r="C92" s="482"/>
      <c r="D92" s="482"/>
      <c r="E92" s="482"/>
      <c r="F92" s="482" t="s">
        <v>1229</v>
      </c>
      <c r="G92" s="482"/>
      <c r="H92" s="482"/>
      <c r="I92" s="482"/>
      <c r="J92" s="233"/>
      <c r="K92" s="233"/>
    </row>
    <row r="93" spans="1:11">
      <c r="A93" s="244"/>
      <c r="B93" s="244"/>
      <c r="C93" s="230" t="s">
        <v>1234</v>
      </c>
      <c r="D93" s="288" t="s">
        <v>801</v>
      </c>
      <c r="E93" s="244" t="s">
        <v>122</v>
      </c>
      <c r="F93" s="288"/>
      <c r="G93" s="880">
        <v>112000</v>
      </c>
      <c r="H93" s="880">
        <v>50000</v>
      </c>
      <c r="I93" s="288" t="s">
        <v>324</v>
      </c>
      <c r="J93" s="244" t="s">
        <v>802</v>
      </c>
      <c r="K93" s="244" t="s">
        <v>803</v>
      </c>
    </row>
    <row r="94" spans="1:11">
      <c r="A94" s="244"/>
      <c r="B94" s="244"/>
      <c r="C94" s="230" t="s">
        <v>2335</v>
      </c>
      <c r="D94" s="290"/>
      <c r="E94" s="243"/>
      <c r="F94" s="231"/>
      <c r="G94" s="670"/>
      <c r="H94" s="670"/>
      <c r="I94" s="244"/>
      <c r="J94" s="244"/>
      <c r="K94" s="244"/>
    </row>
    <row r="95" spans="1:11">
      <c r="A95" s="244"/>
      <c r="B95" s="244"/>
      <c r="C95" s="230" t="s">
        <v>1297</v>
      </c>
      <c r="D95" s="288" t="s">
        <v>804</v>
      </c>
      <c r="E95" s="291" t="s">
        <v>805</v>
      </c>
      <c r="F95" s="292"/>
      <c r="G95" s="670">
        <v>30500</v>
      </c>
      <c r="H95" s="670">
        <v>30500</v>
      </c>
      <c r="I95" s="288" t="s">
        <v>324</v>
      </c>
      <c r="J95" s="244" t="s">
        <v>806</v>
      </c>
      <c r="K95" s="244" t="s">
        <v>807</v>
      </c>
    </row>
    <row r="96" spans="1:11">
      <c r="A96" s="244"/>
      <c r="B96" s="244"/>
      <c r="C96" s="293" t="s">
        <v>808</v>
      </c>
      <c r="D96" s="294" t="s">
        <v>809</v>
      </c>
      <c r="E96" s="291" t="s">
        <v>810</v>
      </c>
      <c r="F96" s="244"/>
      <c r="G96" s="670"/>
      <c r="H96" s="670"/>
      <c r="I96" s="244"/>
      <c r="J96" s="244"/>
      <c r="K96" s="244"/>
    </row>
    <row r="97" spans="1:11">
      <c r="A97" s="244"/>
      <c r="B97" s="244"/>
      <c r="C97" s="293" t="s">
        <v>811</v>
      </c>
      <c r="D97" s="294" t="s">
        <v>746</v>
      </c>
      <c r="E97" s="244" t="s">
        <v>812</v>
      </c>
      <c r="F97" s="244"/>
      <c r="G97" s="670"/>
      <c r="H97" s="670"/>
      <c r="I97" s="244"/>
      <c r="J97" s="244"/>
      <c r="K97" s="244"/>
    </row>
    <row r="98" spans="1:11">
      <c r="A98" s="244"/>
      <c r="B98" s="244"/>
      <c r="C98" s="293" t="s">
        <v>813</v>
      </c>
      <c r="D98" s="244"/>
      <c r="E98" s="291" t="s">
        <v>814</v>
      </c>
      <c r="F98" s="295"/>
      <c r="G98" s="670"/>
      <c r="H98" s="670"/>
      <c r="I98" s="244"/>
      <c r="J98" s="244"/>
      <c r="K98" s="244"/>
    </row>
    <row r="99" spans="1:11">
      <c r="A99" s="244"/>
      <c r="B99" s="244"/>
      <c r="C99" s="293" t="s">
        <v>815</v>
      </c>
      <c r="D99" s="244"/>
      <c r="E99" s="244"/>
      <c r="F99" s="244"/>
      <c r="G99" s="670"/>
      <c r="H99" s="670"/>
      <c r="I99" s="244"/>
      <c r="J99" s="244"/>
      <c r="K99" s="244"/>
    </row>
    <row r="100" spans="1:11">
      <c r="A100" s="244"/>
      <c r="B100" s="244"/>
      <c r="C100" s="669" t="s">
        <v>2132</v>
      </c>
      <c r="D100" s="233" t="s">
        <v>825</v>
      </c>
      <c r="E100" s="482" t="s">
        <v>122</v>
      </c>
      <c r="F100" s="482" t="s">
        <v>1235</v>
      </c>
      <c r="G100" s="292">
        <v>49400</v>
      </c>
      <c r="H100" s="292">
        <v>49400</v>
      </c>
      <c r="I100" s="288" t="s">
        <v>324</v>
      </c>
      <c r="J100" s="288" t="s">
        <v>1941</v>
      </c>
      <c r="K100" s="244" t="s">
        <v>803</v>
      </c>
    </row>
    <row r="101" spans="1:11">
      <c r="A101" s="244"/>
      <c r="B101" s="244"/>
      <c r="C101" s="416" t="s">
        <v>1945</v>
      </c>
      <c r="D101" s="288" t="s">
        <v>1940</v>
      </c>
      <c r="E101" s="482"/>
      <c r="F101" s="482" t="s">
        <v>1146</v>
      </c>
      <c r="G101" s="294"/>
      <c r="H101" s="294"/>
      <c r="I101" s="288"/>
      <c r="J101" s="288"/>
      <c r="K101" s="233"/>
    </row>
    <row r="102" spans="1:11">
      <c r="A102" s="244"/>
      <c r="B102" s="244"/>
      <c r="C102" s="416" t="s">
        <v>1942</v>
      </c>
      <c r="D102" s="294" t="s">
        <v>746</v>
      </c>
      <c r="E102" s="418"/>
      <c r="F102" s="244"/>
      <c r="G102" s="292">
        <v>139600</v>
      </c>
      <c r="H102" s="292">
        <v>139600</v>
      </c>
      <c r="I102" s="288" t="s">
        <v>324</v>
      </c>
      <c r="J102" s="288" t="s">
        <v>1943</v>
      </c>
      <c r="K102" s="233"/>
    </row>
    <row r="103" spans="1:11">
      <c r="A103" s="244"/>
      <c r="B103" s="244"/>
      <c r="C103" s="416" t="s">
        <v>1946</v>
      </c>
      <c r="D103" s="288" t="s">
        <v>1940</v>
      </c>
      <c r="E103" s="291"/>
      <c r="F103" s="244"/>
      <c r="G103" s="244"/>
      <c r="H103" s="244"/>
      <c r="I103" s="244"/>
      <c r="J103" s="244"/>
      <c r="K103" s="233"/>
    </row>
    <row r="104" spans="1:11">
      <c r="A104" s="244"/>
      <c r="B104" s="244"/>
      <c r="C104" s="416" t="s">
        <v>1944</v>
      </c>
      <c r="D104" s="294" t="s">
        <v>746</v>
      </c>
      <c r="E104" s="291"/>
      <c r="F104" s="416"/>
      <c r="G104" s="417"/>
      <c r="H104" s="417"/>
      <c r="I104" s="416"/>
      <c r="J104" s="233"/>
      <c r="K104" s="233"/>
    </row>
    <row r="105" spans="1:11">
      <c r="A105" s="244"/>
      <c r="B105" s="244"/>
      <c r="C105" s="680" t="s">
        <v>1947</v>
      </c>
      <c r="D105" s="482"/>
      <c r="E105" s="244"/>
      <c r="F105" s="482" t="s">
        <v>1235</v>
      </c>
      <c r="G105" s="482"/>
      <c r="H105" s="482"/>
      <c r="I105" s="482"/>
      <c r="J105" s="233"/>
      <c r="K105" s="233"/>
    </row>
    <row r="106" spans="1:11" ht="24">
      <c r="A106" s="244"/>
      <c r="B106" s="244"/>
      <c r="C106" s="681" t="s">
        <v>1236</v>
      </c>
      <c r="D106" s="482"/>
      <c r="E106" s="482"/>
      <c r="F106" s="482" t="s">
        <v>1237</v>
      </c>
      <c r="G106" s="482"/>
      <c r="H106" s="482"/>
      <c r="I106" s="482"/>
      <c r="J106" s="233"/>
      <c r="K106" s="233" t="s">
        <v>690</v>
      </c>
    </row>
    <row r="107" spans="1:11">
      <c r="A107" s="244"/>
      <c r="B107" s="244"/>
      <c r="C107" s="682" t="s">
        <v>1238</v>
      </c>
      <c r="D107" s="482"/>
      <c r="E107" s="482"/>
      <c r="F107" s="482"/>
      <c r="G107" s="482"/>
      <c r="H107" s="482"/>
      <c r="I107" s="482"/>
      <c r="J107" s="233"/>
      <c r="K107" s="233" t="s">
        <v>1239</v>
      </c>
    </row>
    <row r="108" spans="1:11">
      <c r="A108" s="244"/>
      <c r="B108" s="244"/>
      <c r="C108" s="683" t="s">
        <v>1240</v>
      </c>
      <c r="D108" s="482"/>
      <c r="E108" s="482"/>
      <c r="F108" s="482"/>
      <c r="G108" s="482"/>
      <c r="H108" s="482"/>
      <c r="I108" s="482"/>
      <c r="J108" s="233"/>
      <c r="K108" s="233"/>
    </row>
    <row r="109" spans="1:11">
      <c r="A109" s="244"/>
      <c r="B109" s="244"/>
      <c r="C109" s="683" t="s">
        <v>1241</v>
      </c>
      <c r="D109" s="482"/>
      <c r="E109" s="482"/>
      <c r="F109" s="482"/>
      <c r="G109" s="482"/>
      <c r="H109" s="482"/>
      <c r="I109" s="482"/>
      <c r="J109" s="233"/>
      <c r="K109" s="233"/>
    </row>
    <row r="110" spans="1:11">
      <c r="A110" s="244"/>
      <c r="B110" s="244"/>
      <c r="C110" s="684" t="s">
        <v>1242</v>
      </c>
      <c r="D110" s="233" t="s">
        <v>825</v>
      </c>
      <c r="E110" s="482" t="s">
        <v>122</v>
      </c>
      <c r="F110" s="482"/>
      <c r="G110" s="233" t="s">
        <v>898</v>
      </c>
      <c r="H110" s="233"/>
      <c r="I110" s="233" t="s">
        <v>898</v>
      </c>
      <c r="J110" s="233" t="s">
        <v>824</v>
      </c>
      <c r="K110" s="233" t="s">
        <v>690</v>
      </c>
    </row>
    <row r="111" spans="1:11">
      <c r="A111" s="244"/>
      <c r="B111" s="244"/>
      <c r="C111" s="683" t="s">
        <v>1243</v>
      </c>
      <c r="D111" s="482"/>
      <c r="E111" s="482"/>
      <c r="F111" s="482"/>
      <c r="G111" s="482"/>
      <c r="H111" s="482"/>
      <c r="I111" s="482"/>
      <c r="J111" s="233"/>
      <c r="K111" s="233" t="s">
        <v>1239</v>
      </c>
    </row>
    <row r="112" spans="1:11">
      <c r="A112" s="244"/>
      <c r="B112" s="244"/>
      <c r="C112" s="683" t="s">
        <v>1244</v>
      </c>
      <c r="D112" s="482"/>
      <c r="E112" s="482"/>
      <c r="F112" s="482"/>
      <c r="G112" s="482"/>
      <c r="H112" s="482"/>
      <c r="I112" s="482"/>
      <c r="J112" s="233"/>
      <c r="K112" s="233"/>
    </row>
    <row r="113" spans="1:11">
      <c r="A113" s="244"/>
      <c r="B113" s="244"/>
      <c r="C113" s="683" t="s">
        <v>1245</v>
      </c>
      <c r="D113" s="482"/>
      <c r="E113" s="482"/>
      <c r="F113" s="482"/>
      <c r="G113" s="482"/>
      <c r="H113" s="482"/>
      <c r="I113" s="482"/>
      <c r="J113" s="233"/>
      <c r="K113" s="233"/>
    </row>
    <row r="114" spans="1:11">
      <c r="A114" s="244"/>
      <c r="B114" s="244"/>
      <c r="C114" s="683" t="s">
        <v>1246</v>
      </c>
      <c r="D114" s="482"/>
      <c r="E114" s="482"/>
      <c r="F114" s="482"/>
      <c r="G114" s="482"/>
      <c r="H114" s="482"/>
      <c r="I114" s="482"/>
      <c r="J114" s="233"/>
      <c r="K114" s="233" t="s">
        <v>690</v>
      </c>
    </row>
    <row r="115" spans="1:11">
      <c r="A115" s="244"/>
      <c r="B115" s="244"/>
      <c r="C115" s="683" t="s">
        <v>1247</v>
      </c>
      <c r="D115" s="482"/>
      <c r="E115" s="482"/>
      <c r="F115" s="482"/>
      <c r="G115" s="482"/>
      <c r="H115" s="482"/>
      <c r="I115" s="482"/>
      <c r="J115" s="233"/>
      <c r="K115" s="233" t="s">
        <v>1239</v>
      </c>
    </row>
    <row r="116" spans="1:11">
      <c r="A116" s="244"/>
      <c r="B116" s="244"/>
      <c r="C116" s="685" t="s">
        <v>1248</v>
      </c>
      <c r="D116" s="482"/>
      <c r="E116" s="482"/>
      <c r="F116" s="482"/>
      <c r="G116" s="482"/>
      <c r="H116" s="482"/>
      <c r="I116" s="482"/>
      <c r="J116" s="233"/>
      <c r="K116" s="233"/>
    </row>
    <row r="117" spans="1:11">
      <c r="A117" s="244"/>
      <c r="B117" s="244"/>
      <c r="C117" s="685" t="s">
        <v>1249</v>
      </c>
      <c r="D117" s="482"/>
      <c r="E117" s="482"/>
      <c r="F117" s="482"/>
      <c r="G117" s="482"/>
      <c r="H117" s="482"/>
      <c r="I117" s="482"/>
      <c r="J117" s="233"/>
      <c r="K117" s="233"/>
    </row>
    <row r="118" spans="1:11">
      <c r="A118" s="244"/>
      <c r="B118" s="244"/>
      <c r="C118" s="685" t="s">
        <v>1250</v>
      </c>
      <c r="D118" s="482"/>
      <c r="E118" s="482"/>
      <c r="F118" s="482"/>
      <c r="G118" s="482"/>
      <c r="H118" s="482"/>
      <c r="I118" s="482"/>
      <c r="J118" s="233"/>
      <c r="K118" s="233"/>
    </row>
    <row r="119" spans="1:11">
      <c r="A119" s="244"/>
      <c r="B119" s="244"/>
      <c r="C119" s="683" t="s">
        <v>1251</v>
      </c>
      <c r="D119" s="482"/>
      <c r="E119" s="482"/>
      <c r="F119" s="482"/>
      <c r="G119" s="482"/>
      <c r="H119" s="482"/>
      <c r="I119" s="482"/>
      <c r="J119" s="233"/>
      <c r="K119" s="233"/>
    </row>
    <row r="120" spans="1:11">
      <c r="A120" s="244"/>
      <c r="B120" s="244"/>
      <c r="C120" s="683" t="s">
        <v>1252</v>
      </c>
      <c r="D120" s="482"/>
      <c r="E120" s="482"/>
      <c r="F120" s="482"/>
      <c r="G120" s="233" t="s">
        <v>898</v>
      </c>
      <c r="H120" s="233"/>
      <c r="I120" s="233" t="s">
        <v>898</v>
      </c>
      <c r="J120" s="233"/>
      <c r="K120" s="233" t="s">
        <v>690</v>
      </c>
    </row>
    <row r="121" spans="1:11">
      <c r="A121" s="244"/>
      <c r="B121" s="244"/>
      <c r="C121" s="683" t="s">
        <v>2131</v>
      </c>
      <c r="D121" s="482"/>
      <c r="E121" s="482"/>
      <c r="F121" s="482"/>
      <c r="G121" s="482"/>
      <c r="H121" s="482"/>
      <c r="I121" s="482"/>
      <c r="J121" s="233"/>
      <c r="K121" s="233" t="s">
        <v>1239</v>
      </c>
    </row>
    <row r="122" spans="1:11">
      <c r="A122" s="244"/>
      <c r="B122" s="244"/>
      <c r="C122" s="683" t="s">
        <v>1253</v>
      </c>
      <c r="D122" s="482"/>
      <c r="E122" s="482"/>
      <c r="F122" s="482"/>
      <c r="G122" s="482"/>
      <c r="H122" s="482"/>
      <c r="I122" s="482"/>
      <c r="J122" s="233"/>
      <c r="K122" s="233"/>
    </row>
    <row r="123" spans="1:11">
      <c r="A123" s="244"/>
      <c r="B123" s="244"/>
      <c r="C123" s="683" t="s">
        <v>1254</v>
      </c>
      <c r="D123" s="482"/>
      <c r="E123" s="482"/>
      <c r="F123" s="482"/>
      <c r="G123" s="482"/>
      <c r="H123" s="482"/>
      <c r="I123" s="482"/>
      <c r="J123" s="233"/>
      <c r="K123" s="233"/>
    </row>
    <row r="124" spans="1:11">
      <c r="A124" s="244"/>
      <c r="B124" s="244"/>
      <c r="C124" s="683" t="s">
        <v>1255</v>
      </c>
      <c r="D124" s="482"/>
      <c r="E124" s="482"/>
      <c r="F124" s="482"/>
      <c r="G124" s="482"/>
      <c r="H124" s="482"/>
      <c r="I124" s="482"/>
      <c r="J124" s="233"/>
      <c r="K124" s="233"/>
    </row>
    <row r="125" spans="1:11">
      <c r="A125" s="244"/>
      <c r="B125" s="244"/>
      <c r="C125" s="683" t="s">
        <v>1256</v>
      </c>
      <c r="D125" s="482"/>
      <c r="E125" s="482"/>
      <c r="F125" s="482"/>
      <c r="G125" s="482"/>
      <c r="H125" s="482"/>
      <c r="I125" s="482"/>
      <c r="J125" s="233"/>
      <c r="K125" s="233"/>
    </row>
    <row r="126" spans="1:11">
      <c r="A126" s="244"/>
      <c r="B126" s="244"/>
      <c r="C126" s="685" t="s">
        <v>1257</v>
      </c>
      <c r="D126" s="482"/>
      <c r="E126" s="482"/>
      <c r="F126" s="482"/>
      <c r="G126" s="233" t="s">
        <v>898</v>
      </c>
      <c r="H126" s="233"/>
      <c r="I126" s="233" t="s">
        <v>898</v>
      </c>
      <c r="J126" s="233"/>
      <c r="K126" s="233" t="s">
        <v>690</v>
      </c>
    </row>
    <row r="127" spans="1:11">
      <c r="A127" s="244"/>
      <c r="B127" s="244"/>
      <c r="C127" s="482" t="s">
        <v>1258</v>
      </c>
      <c r="D127" s="482"/>
      <c r="E127" s="482"/>
      <c r="F127" s="482"/>
      <c r="G127" s="482"/>
      <c r="H127" s="482"/>
      <c r="I127" s="482"/>
      <c r="J127" s="233"/>
      <c r="K127" s="233" t="s">
        <v>1239</v>
      </c>
    </row>
    <row r="128" spans="1:11">
      <c r="A128" s="244"/>
      <c r="B128" s="244"/>
      <c r="C128" s="654" t="s">
        <v>1259</v>
      </c>
      <c r="D128" s="482"/>
      <c r="E128" s="482"/>
      <c r="F128" s="482"/>
      <c r="G128" s="686"/>
      <c r="H128" s="686"/>
      <c r="I128" s="686"/>
      <c r="J128" s="233" t="s">
        <v>324</v>
      </c>
      <c r="K128" s="233"/>
    </row>
    <row r="129" spans="1:11">
      <c r="A129" s="244"/>
      <c r="B129" s="244"/>
      <c r="C129" s="683" t="s">
        <v>1260</v>
      </c>
      <c r="D129" s="233" t="s">
        <v>825</v>
      </c>
      <c r="E129" s="482" t="s">
        <v>122</v>
      </c>
      <c r="F129" s="482" t="s">
        <v>1235</v>
      </c>
      <c r="G129" s="654"/>
      <c r="H129" s="654"/>
      <c r="I129" s="482"/>
      <c r="J129" s="233"/>
      <c r="K129" s="233"/>
    </row>
    <row r="130" spans="1:11">
      <c r="A130" s="244"/>
      <c r="B130" s="244"/>
      <c r="C130" s="669" t="s">
        <v>1644</v>
      </c>
      <c r="D130" s="482"/>
      <c r="E130" s="482"/>
      <c r="F130" s="482" t="s">
        <v>1237</v>
      </c>
      <c r="G130" s="654"/>
      <c r="H130" s="654"/>
      <c r="I130" s="482"/>
      <c r="J130" s="233"/>
      <c r="K130" s="233"/>
    </row>
    <row r="131" spans="1:11">
      <c r="A131" s="244"/>
      <c r="B131" s="244"/>
      <c r="C131" s="669" t="s">
        <v>1948</v>
      </c>
      <c r="D131" s="482"/>
      <c r="E131" s="482"/>
      <c r="F131" s="482"/>
      <c r="G131" s="482"/>
      <c r="H131" s="482"/>
      <c r="I131" s="482"/>
      <c r="J131" s="233"/>
      <c r="K131" s="233"/>
    </row>
    <row r="132" spans="1:11">
      <c r="A132" s="244"/>
      <c r="B132" s="244"/>
      <c r="C132" s="482" t="s">
        <v>1261</v>
      </c>
      <c r="D132" s="482" t="s">
        <v>163</v>
      </c>
      <c r="E132" s="494" t="s">
        <v>1139</v>
      </c>
      <c r="F132" s="482" t="s">
        <v>1235</v>
      </c>
      <c r="G132" s="482" t="s">
        <v>1951</v>
      </c>
      <c r="H132" s="482"/>
      <c r="I132" s="233"/>
      <c r="J132" s="483"/>
      <c r="K132" s="233" t="s">
        <v>1298</v>
      </c>
    </row>
    <row r="133" spans="1:11">
      <c r="A133" s="244"/>
      <c r="B133" s="244"/>
      <c r="C133" s="482" t="s">
        <v>1263</v>
      </c>
      <c r="D133" s="482"/>
      <c r="E133" s="494" t="s">
        <v>347</v>
      </c>
      <c r="F133" s="482" t="s">
        <v>1264</v>
      </c>
      <c r="G133" s="957"/>
      <c r="H133" s="957"/>
      <c r="I133" s="957"/>
      <c r="J133" s="233"/>
      <c r="K133" s="233"/>
    </row>
    <row r="134" spans="1:11">
      <c r="A134" s="244"/>
      <c r="B134" s="244"/>
      <c r="C134" s="482" t="s">
        <v>1265</v>
      </c>
      <c r="D134" s="482"/>
      <c r="E134" s="482"/>
      <c r="F134" s="482" t="s">
        <v>1266</v>
      </c>
      <c r="G134" s="482"/>
      <c r="H134" s="482"/>
      <c r="I134" s="482"/>
      <c r="J134" s="233"/>
      <c r="K134" s="233"/>
    </row>
    <row r="135" spans="1:11">
      <c r="A135" s="244"/>
      <c r="B135" s="244"/>
      <c r="C135" s="669" t="s">
        <v>1949</v>
      </c>
      <c r="D135" s="482"/>
      <c r="E135" s="482"/>
      <c r="F135" s="482"/>
      <c r="G135" s="482"/>
      <c r="H135" s="482"/>
      <c r="I135" s="482"/>
      <c r="J135" s="233"/>
      <c r="K135" s="233"/>
    </row>
    <row r="136" spans="1:11" ht="24">
      <c r="A136" s="244"/>
      <c r="B136" s="244"/>
      <c r="C136" s="687" t="s">
        <v>1639</v>
      </c>
      <c r="D136" s="688" t="s">
        <v>728</v>
      </c>
      <c r="E136" s="688" t="s">
        <v>728</v>
      </c>
      <c r="F136" s="633"/>
      <c r="G136" s="689">
        <v>5000</v>
      </c>
      <c r="H136" s="689">
        <v>5000</v>
      </c>
      <c r="I136" s="690" t="s">
        <v>324</v>
      </c>
      <c r="J136" s="688" t="s">
        <v>822</v>
      </c>
      <c r="K136" s="633" t="s">
        <v>826</v>
      </c>
    </row>
    <row r="137" spans="1:11" ht="24">
      <c r="A137" s="244"/>
      <c r="B137" s="244"/>
      <c r="C137" s="687" t="s">
        <v>823</v>
      </c>
      <c r="D137" s="688" t="s">
        <v>121</v>
      </c>
      <c r="E137" s="688" t="s">
        <v>121</v>
      </c>
      <c r="F137" s="633"/>
      <c r="G137" s="688"/>
      <c r="H137" s="688"/>
      <c r="I137" s="688"/>
      <c r="J137" s="688"/>
      <c r="K137" s="633"/>
    </row>
    <row r="138" spans="1:11" ht="24">
      <c r="A138" s="244"/>
      <c r="B138" s="244"/>
      <c r="C138" s="687" t="s">
        <v>729</v>
      </c>
      <c r="D138" s="688"/>
      <c r="E138" s="688"/>
      <c r="F138" s="633"/>
      <c r="G138" s="689"/>
      <c r="H138" s="689"/>
      <c r="I138" s="688"/>
      <c r="J138" s="688"/>
      <c r="K138" s="633"/>
    </row>
    <row r="139" spans="1:11" ht="24">
      <c r="A139" s="244"/>
      <c r="B139" s="244"/>
      <c r="C139" s="687" t="s">
        <v>730</v>
      </c>
      <c r="D139" s="688"/>
      <c r="E139" s="688"/>
      <c r="F139" s="633"/>
      <c r="G139" s="688"/>
      <c r="H139" s="688"/>
      <c r="I139" s="688"/>
      <c r="J139" s="688"/>
      <c r="K139" s="633"/>
    </row>
    <row r="140" spans="1:11">
      <c r="A140" s="244"/>
      <c r="B140" s="244"/>
      <c r="C140" s="669" t="s">
        <v>1640</v>
      </c>
      <c r="D140" s="482"/>
      <c r="E140" s="482"/>
      <c r="F140" s="482"/>
      <c r="G140" s="482"/>
      <c r="H140" s="482"/>
      <c r="I140" s="482"/>
      <c r="J140" s="233"/>
      <c r="K140" s="233"/>
    </row>
    <row r="141" spans="1:11">
      <c r="A141" s="244"/>
      <c r="B141" s="244"/>
      <c r="C141" s="669" t="s">
        <v>1267</v>
      </c>
      <c r="D141" s="482"/>
      <c r="E141" s="482"/>
      <c r="F141" s="482" t="s">
        <v>1235</v>
      </c>
      <c r="G141" s="482"/>
      <c r="H141" s="482"/>
      <c r="I141" s="482"/>
      <c r="J141" s="233"/>
      <c r="K141" s="233"/>
    </row>
    <row r="142" spans="1:11">
      <c r="A142" s="244"/>
      <c r="B142" s="244"/>
      <c r="C142" s="482" t="s">
        <v>1299</v>
      </c>
      <c r="D142" s="482" t="s">
        <v>163</v>
      </c>
      <c r="E142" s="482" t="s">
        <v>122</v>
      </c>
      <c r="F142" s="482" t="s">
        <v>1268</v>
      </c>
      <c r="G142" s="482"/>
      <c r="H142" s="482"/>
      <c r="I142" s="482"/>
      <c r="J142" s="233"/>
      <c r="K142" s="233" t="s">
        <v>629</v>
      </c>
    </row>
    <row r="143" spans="1:11">
      <c r="A143" s="244"/>
      <c r="B143" s="244"/>
      <c r="C143" s="482" t="s">
        <v>1269</v>
      </c>
      <c r="D143" s="482"/>
      <c r="E143" s="482"/>
      <c r="F143" s="482" t="s">
        <v>1270</v>
      </c>
      <c r="G143" s="482"/>
      <c r="H143" s="482"/>
      <c r="I143" s="482"/>
      <c r="J143" s="482"/>
      <c r="K143" s="233" t="s">
        <v>1190</v>
      </c>
    </row>
    <row r="144" spans="1:11">
      <c r="A144" s="244"/>
      <c r="B144" s="244"/>
      <c r="C144" s="482" t="s">
        <v>1271</v>
      </c>
      <c r="D144" s="482"/>
      <c r="E144" s="482"/>
      <c r="F144" s="482"/>
      <c r="G144" s="691"/>
      <c r="H144" s="691"/>
      <c r="I144" s="233"/>
      <c r="J144" s="482"/>
      <c r="K144" s="233"/>
    </row>
    <row r="145" spans="1:11">
      <c r="A145" s="244"/>
      <c r="B145" s="244"/>
      <c r="C145" s="482" t="s">
        <v>2130</v>
      </c>
      <c r="D145" s="482"/>
      <c r="E145" s="482"/>
      <c r="F145" s="482"/>
      <c r="G145" s="482" t="s">
        <v>1262</v>
      </c>
      <c r="H145" s="482"/>
      <c r="I145" s="233"/>
      <c r="J145" s="483"/>
      <c r="K145" s="233"/>
    </row>
    <row r="146" spans="1:11">
      <c r="A146" s="244"/>
      <c r="B146" s="244"/>
      <c r="C146" s="669" t="s">
        <v>1641</v>
      </c>
      <c r="D146" s="482" t="s">
        <v>163</v>
      </c>
      <c r="E146" s="482" t="s">
        <v>122</v>
      </c>
      <c r="F146" s="482" t="s">
        <v>1235</v>
      </c>
      <c r="G146" s="482"/>
      <c r="H146" s="482"/>
      <c r="I146" s="482"/>
      <c r="J146" s="233"/>
      <c r="K146" s="233" t="s">
        <v>629</v>
      </c>
    </row>
    <row r="147" spans="1:11">
      <c r="A147" s="244"/>
      <c r="B147" s="244"/>
      <c r="C147" s="669" t="s">
        <v>1272</v>
      </c>
      <c r="D147" s="482"/>
      <c r="E147" s="482"/>
      <c r="F147" s="482" t="s">
        <v>1273</v>
      </c>
      <c r="G147" s="691"/>
      <c r="H147" s="691"/>
      <c r="I147" s="233"/>
      <c r="J147" s="482"/>
      <c r="K147" s="233" t="s">
        <v>1190</v>
      </c>
    </row>
    <row r="148" spans="1:11">
      <c r="A148" s="244"/>
      <c r="B148" s="244"/>
      <c r="C148" s="669" t="s">
        <v>1274</v>
      </c>
      <c r="D148" s="482"/>
      <c r="E148" s="482"/>
      <c r="F148" s="482"/>
      <c r="G148" s="482"/>
      <c r="H148" s="482"/>
      <c r="I148" s="233"/>
      <c r="J148" s="483"/>
      <c r="K148" s="233"/>
    </row>
    <row r="149" spans="1:11">
      <c r="A149" s="244"/>
      <c r="B149" s="244"/>
      <c r="C149" s="482" t="s">
        <v>1275</v>
      </c>
      <c r="D149" s="482"/>
      <c r="E149" s="482"/>
      <c r="F149" s="482"/>
      <c r="G149" s="482"/>
      <c r="H149" s="482"/>
      <c r="I149" s="233"/>
      <c r="J149" s="233"/>
      <c r="K149" s="233"/>
    </row>
    <row r="150" spans="1:11">
      <c r="A150" s="244"/>
      <c r="B150" s="244"/>
      <c r="C150" s="482" t="s">
        <v>1276</v>
      </c>
      <c r="D150" s="482"/>
      <c r="E150" s="482"/>
      <c r="F150" s="482"/>
      <c r="G150" s="482"/>
      <c r="H150" s="482"/>
      <c r="I150" s="482"/>
      <c r="J150" s="233"/>
      <c r="K150" s="233"/>
    </row>
    <row r="151" spans="1:11">
      <c r="A151" s="244"/>
      <c r="B151" s="244"/>
      <c r="C151" s="669" t="s">
        <v>1950</v>
      </c>
      <c r="D151" s="482"/>
      <c r="E151" s="482"/>
      <c r="F151" s="482"/>
      <c r="G151" s="482"/>
      <c r="H151" s="482"/>
      <c r="I151" s="482"/>
      <c r="J151" s="233"/>
      <c r="K151" s="233"/>
    </row>
    <row r="152" spans="1:11">
      <c r="A152" s="244"/>
      <c r="B152" s="244"/>
      <c r="C152" s="482" t="s">
        <v>1277</v>
      </c>
      <c r="D152" s="482"/>
      <c r="E152" s="482"/>
      <c r="F152" s="482"/>
      <c r="G152" s="482"/>
      <c r="H152" s="482"/>
      <c r="I152" s="482"/>
      <c r="J152" s="233"/>
      <c r="K152" s="233"/>
    </row>
    <row r="153" spans="1:11">
      <c r="A153" s="244"/>
      <c r="B153" s="244"/>
      <c r="C153" s="482" t="s">
        <v>1278</v>
      </c>
      <c r="D153" s="482" t="s">
        <v>721</v>
      </c>
      <c r="E153" s="494" t="s">
        <v>1139</v>
      </c>
      <c r="F153" s="482" t="s">
        <v>1279</v>
      </c>
      <c r="G153" s="482" t="s">
        <v>892</v>
      </c>
      <c r="H153" s="482"/>
      <c r="I153" s="233" t="s">
        <v>324</v>
      </c>
      <c r="J153" s="233" t="s">
        <v>824</v>
      </c>
      <c r="K153" s="233" t="s">
        <v>1300</v>
      </c>
    </row>
    <row r="154" spans="1:11">
      <c r="A154" s="244"/>
      <c r="B154" s="244"/>
      <c r="C154" s="482" t="s">
        <v>1280</v>
      </c>
      <c r="D154" s="482" t="s">
        <v>1281</v>
      </c>
      <c r="E154" s="494" t="s">
        <v>347</v>
      </c>
      <c r="F154" s="482" t="s">
        <v>1282</v>
      </c>
      <c r="G154" s="482"/>
      <c r="H154" s="482"/>
      <c r="I154" s="482"/>
      <c r="J154" s="233"/>
      <c r="K154" s="233"/>
    </row>
    <row r="155" spans="1:11">
      <c r="A155" s="244"/>
      <c r="B155" s="244"/>
      <c r="C155" s="482" t="s">
        <v>1283</v>
      </c>
      <c r="D155" s="482" t="s">
        <v>722</v>
      </c>
      <c r="E155" s="482"/>
      <c r="F155" s="482" t="s">
        <v>1284</v>
      </c>
      <c r="G155" s="482"/>
      <c r="H155" s="482"/>
      <c r="I155" s="482"/>
      <c r="J155" s="233"/>
      <c r="K155" s="233"/>
    </row>
    <row r="156" spans="1:11">
      <c r="A156" s="244"/>
      <c r="B156" s="244"/>
      <c r="C156" s="482" t="s">
        <v>1285</v>
      </c>
      <c r="D156" s="482"/>
      <c r="E156" s="482"/>
      <c r="F156" s="482" t="s">
        <v>1286</v>
      </c>
      <c r="G156" s="482"/>
      <c r="H156" s="482"/>
      <c r="I156" s="482"/>
      <c r="J156" s="233"/>
      <c r="K156" s="233"/>
    </row>
    <row r="157" spans="1:11">
      <c r="A157" s="244"/>
      <c r="B157" s="244"/>
      <c r="C157" s="482" t="s">
        <v>1287</v>
      </c>
      <c r="D157" s="482"/>
      <c r="E157" s="482"/>
      <c r="F157" s="482" t="s">
        <v>1288</v>
      </c>
      <c r="G157" s="482"/>
      <c r="H157" s="482"/>
      <c r="I157" s="482"/>
      <c r="J157" s="233"/>
      <c r="K157" s="233"/>
    </row>
    <row r="158" spans="1:11">
      <c r="A158" s="244"/>
      <c r="B158" s="244"/>
      <c r="C158" s="482" t="s">
        <v>1289</v>
      </c>
      <c r="D158" s="482"/>
      <c r="E158" s="482"/>
      <c r="F158" s="482" t="s">
        <v>1290</v>
      </c>
      <c r="G158" s="482"/>
      <c r="H158" s="482"/>
      <c r="I158" s="482"/>
      <c r="J158" s="233"/>
      <c r="K158" s="233"/>
    </row>
    <row r="159" spans="1:11">
      <c r="A159" s="244"/>
      <c r="B159" s="244"/>
      <c r="C159" s="482" t="s">
        <v>1291</v>
      </c>
      <c r="D159" s="482"/>
      <c r="E159" s="482"/>
      <c r="F159" s="482"/>
      <c r="G159" s="482"/>
      <c r="H159" s="482"/>
      <c r="I159" s="482"/>
      <c r="J159" s="233"/>
      <c r="K159" s="233"/>
    </row>
    <row r="160" spans="1:11">
      <c r="A160" s="244"/>
      <c r="B160" s="244"/>
      <c r="C160" s="482" t="s">
        <v>1292</v>
      </c>
      <c r="D160" s="482"/>
      <c r="E160" s="482"/>
      <c r="F160" s="482"/>
      <c r="G160" s="482"/>
      <c r="H160" s="482"/>
      <c r="I160" s="482"/>
      <c r="J160" s="233"/>
      <c r="K160" s="233"/>
    </row>
    <row r="161" spans="1:11">
      <c r="A161" s="244"/>
      <c r="B161" s="244"/>
      <c r="C161" s="482" t="s">
        <v>1293</v>
      </c>
      <c r="D161" s="482"/>
      <c r="E161" s="482"/>
      <c r="F161" s="482"/>
      <c r="G161" s="482"/>
      <c r="H161" s="482"/>
      <c r="I161" s="482"/>
      <c r="J161" s="233"/>
      <c r="K161" s="233"/>
    </row>
    <row r="162" spans="1:11">
      <c r="A162" s="244"/>
      <c r="B162" s="244"/>
      <c r="C162" s="482" t="s">
        <v>1294</v>
      </c>
      <c r="D162" s="482"/>
      <c r="E162" s="482"/>
      <c r="F162" s="482"/>
      <c r="G162" s="482"/>
      <c r="H162" s="482"/>
      <c r="I162" s="482"/>
      <c r="J162" s="233"/>
      <c r="K162" s="233"/>
    </row>
    <row r="163" spans="1:11">
      <c r="A163" s="244"/>
      <c r="B163" s="244"/>
      <c r="C163" s="482" t="s">
        <v>1295</v>
      </c>
      <c r="D163" s="482"/>
      <c r="E163" s="482"/>
      <c r="F163" s="482"/>
      <c r="G163" s="482"/>
      <c r="H163" s="482"/>
      <c r="I163" s="482"/>
      <c r="J163" s="233"/>
      <c r="K163" s="233"/>
    </row>
    <row r="164" spans="1:11">
      <c r="A164" s="245"/>
      <c r="B164" s="245"/>
      <c r="C164" s="664" t="s">
        <v>1296</v>
      </c>
      <c r="D164" s="664"/>
      <c r="E164" s="664"/>
      <c r="F164" s="664"/>
      <c r="G164" s="664" t="s">
        <v>1262</v>
      </c>
      <c r="H164" s="664"/>
      <c r="I164" s="511"/>
      <c r="J164" s="664"/>
      <c r="K164" s="511"/>
    </row>
    <row r="165" spans="1:11" ht="24">
      <c r="A165" s="229"/>
      <c r="B165" s="229"/>
      <c r="C165" s="250"/>
      <c r="D165" s="250"/>
      <c r="E165" s="250"/>
      <c r="F165" s="301" t="s">
        <v>323</v>
      </c>
      <c r="G165" s="666">
        <f>G27+G42+G46+G64+G82+G93+G100+G136+G95+G102</f>
        <v>498000</v>
      </c>
      <c r="H165" s="893">
        <f>H27+H42+H46+H64+H82+H93+H100+H136+H95+H102</f>
        <v>430000</v>
      </c>
      <c r="I165" s="421" t="s">
        <v>324</v>
      </c>
      <c r="J165" s="456"/>
      <c r="K165" s="300"/>
    </row>
    <row r="166" spans="1:11">
      <c r="H166" s="894" t="s">
        <v>2437</v>
      </c>
    </row>
  </sheetData>
  <mergeCells count="12">
    <mergeCell ref="G133:I133"/>
    <mergeCell ref="J13:J14"/>
    <mergeCell ref="K13:K14"/>
    <mergeCell ref="A1:K1"/>
    <mergeCell ref="A2:K2"/>
    <mergeCell ref="A13:A14"/>
    <mergeCell ref="B13:B14"/>
    <mergeCell ref="C13:C14"/>
    <mergeCell ref="D13:D14"/>
    <mergeCell ref="E13:E14"/>
    <mergeCell ref="F13:F14"/>
    <mergeCell ref="G13:I13"/>
  </mergeCells>
  <pageMargins left="0.70866141732283472" right="0.24" top="0.25" bottom="0.27" header="0.2" footer="0.2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2"/>
  <sheetViews>
    <sheetView topLeftCell="C115" workbookViewId="0">
      <selection activeCell="H126" sqref="H126"/>
    </sheetView>
  </sheetViews>
  <sheetFormatPr defaultRowHeight="19.899999999999999" customHeight="1"/>
  <cols>
    <col min="1" max="1" width="5.25" customWidth="1"/>
    <col min="2" max="2" width="14.75" customWidth="1"/>
    <col min="3" max="3" width="33.125" customWidth="1"/>
    <col min="4" max="4" width="10.75" customWidth="1"/>
    <col min="5" max="5" width="13" customWidth="1"/>
    <col min="6" max="6" width="18.75" customWidth="1"/>
    <col min="7" max="7" width="13.125" customWidth="1"/>
    <col min="10" max="10" width="10.875" customWidth="1"/>
  </cols>
  <sheetData>
    <row r="1" spans="1:10" ht="19.899999999999999" customHeight="1">
      <c r="A1" s="958" t="s">
        <v>340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19.899999999999999" customHeight="1">
      <c r="A2" s="958" t="s">
        <v>341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19.899999999999999" customHeight="1">
      <c r="A3" s="370" t="s">
        <v>457</v>
      </c>
      <c r="B3" s="371"/>
      <c r="C3" s="372"/>
      <c r="D3" s="371"/>
      <c r="E3" s="371"/>
      <c r="F3" s="371"/>
      <c r="G3" s="373"/>
      <c r="H3" s="371"/>
      <c r="I3" s="371"/>
      <c r="J3" s="371"/>
    </row>
    <row r="4" spans="1:10" ht="19.899999999999999" customHeight="1">
      <c r="A4" s="374" t="s">
        <v>1662</v>
      </c>
      <c r="B4" s="371"/>
      <c r="C4" s="372"/>
      <c r="D4" s="371"/>
      <c r="E4" s="371"/>
      <c r="F4" s="371"/>
      <c r="G4" s="373"/>
      <c r="H4" s="371"/>
      <c r="I4" s="371"/>
      <c r="J4" s="371"/>
    </row>
    <row r="5" spans="1:10" ht="19.899999999999999" customHeight="1">
      <c r="A5" s="303" t="s">
        <v>319</v>
      </c>
      <c r="B5" s="371"/>
      <c r="C5" s="372"/>
      <c r="D5" s="371"/>
      <c r="E5" s="371"/>
      <c r="F5" s="371"/>
      <c r="G5" s="373"/>
      <c r="H5" s="371"/>
      <c r="I5" s="371"/>
      <c r="J5" s="371"/>
    </row>
    <row r="6" spans="1:10" ht="19.899999999999999" customHeight="1">
      <c r="A6" s="302" t="s">
        <v>1663</v>
      </c>
      <c r="B6" s="371"/>
      <c r="C6" s="372"/>
      <c r="D6" s="371"/>
      <c r="E6" s="371"/>
      <c r="F6" s="371"/>
      <c r="G6" s="373"/>
      <c r="H6" s="371"/>
      <c r="I6" s="371"/>
      <c r="J6" s="371"/>
    </row>
    <row r="7" spans="1:10" ht="19.899999999999999" customHeight="1">
      <c r="A7" s="302" t="s">
        <v>1664</v>
      </c>
      <c r="B7" s="371"/>
      <c r="C7" s="372"/>
      <c r="D7" s="371"/>
      <c r="E7" s="371"/>
      <c r="F7" s="371"/>
      <c r="G7" s="373"/>
      <c r="H7" s="371"/>
      <c r="I7" s="371"/>
      <c r="J7" s="371"/>
    </row>
    <row r="8" spans="1:10" ht="19.899999999999999" customHeight="1">
      <c r="A8" s="302" t="s">
        <v>1665</v>
      </c>
      <c r="B8" s="371"/>
      <c r="C8" s="372"/>
      <c r="D8" s="371"/>
      <c r="E8" s="371"/>
      <c r="F8" s="371"/>
      <c r="G8" s="373"/>
      <c r="H8" s="371"/>
      <c r="I8" s="371"/>
      <c r="J8" s="371"/>
    </row>
    <row r="9" spans="1:10" ht="19.899999999999999" customHeight="1">
      <c r="A9" s="302" t="s">
        <v>1666</v>
      </c>
      <c r="B9" s="371"/>
      <c r="C9" s="372"/>
      <c r="D9" s="371"/>
      <c r="E9" s="371"/>
      <c r="F9" s="371"/>
      <c r="G9" s="373"/>
      <c r="H9" s="371"/>
      <c r="I9" s="371"/>
      <c r="J9" s="371"/>
    </row>
    <row r="10" spans="1:10" ht="19.899999999999999" customHeight="1">
      <c r="A10" s="302" t="s">
        <v>1667</v>
      </c>
      <c r="B10" s="371"/>
      <c r="C10" s="372"/>
      <c r="D10" s="371"/>
      <c r="E10" s="371"/>
      <c r="F10" s="371"/>
      <c r="G10" s="373"/>
      <c r="H10" s="371"/>
      <c r="I10" s="371"/>
      <c r="J10" s="371"/>
    </row>
    <row r="11" spans="1:10" ht="19.899999999999999" customHeight="1">
      <c r="A11" s="302" t="s">
        <v>1668</v>
      </c>
      <c r="B11" s="371"/>
      <c r="C11" s="372"/>
      <c r="D11" s="371"/>
      <c r="E11" s="371"/>
      <c r="F11" s="371"/>
      <c r="G11" s="373"/>
      <c r="H11" s="371"/>
      <c r="I11" s="371"/>
      <c r="J11" s="371"/>
    </row>
    <row r="12" spans="1:10" ht="19.899999999999999" customHeight="1">
      <c r="A12" s="375" t="s">
        <v>1669</v>
      </c>
      <c r="B12" s="371"/>
      <c r="C12" s="372"/>
      <c r="D12" s="371"/>
      <c r="E12" s="371"/>
      <c r="F12" s="371"/>
      <c r="G12" s="373"/>
      <c r="H12" s="371"/>
      <c r="I12" s="371"/>
      <c r="J12" s="371"/>
    </row>
    <row r="13" spans="1:10" ht="19.899999999999999" customHeight="1">
      <c r="A13" s="369" t="s">
        <v>1670</v>
      </c>
      <c r="B13" s="371"/>
      <c r="C13" s="372"/>
      <c r="D13" s="371"/>
      <c r="E13" s="371"/>
      <c r="F13" s="371"/>
      <c r="G13" s="373"/>
      <c r="H13" s="371"/>
      <c r="I13" s="371"/>
      <c r="J13" s="371"/>
    </row>
    <row r="14" spans="1:10" ht="19.899999999999999" customHeight="1">
      <c r="A14" s="369" t="s">
        <v>1671</v>
      </c>
      <c r="B14" s="371"/>
      <c r="C14" s="372"/>
      <c r="D14" s="371"/>
      <c r="E14" s="371"/>
      <c r="F14" s="371"/>
      <c r="G14" s="373"/>
      <c r="H14" s="371"/>
      <c r="I14" s="371"/>
      <c r="J14" s="371"/>
    </row>
    <row r="15" spans="1:10" ht="19.899999999999999" customHeight="1">
      <c r="A15" s="376" t="s">
        <v>1672</v>
      </c>
      <c r="B15" s="377"/>
      <c r="C15" s="378"/>
      <c r="D15" s="379"/>
      <c r="E15" s="379"/>
      <c r="F15" s="379"/>
      <c r="G15" s="380"/>
      <c r="H15" s="379"/>
      <c r="I15" s="379"/>
      <c r="J15" s="379"/>
    </row>
    <row r="16" spans="1:10" ht="19.899999999999999" customHeight="1">
      <c r="A16" s="376" t="s">
        <v>1673</v>
      </c>
      <c r="B16" s="381"/>
      <c r="C16" s="381"/>
      <c r="D16" s="381"/>
      <c r="E16" s="381"/>
      <c r="F16" s="381"/>
      <c r="G16" s="381"/>
      <c r="H16" s="381"/>
      <c r="I16" s="381"/>
      <c r="J16" s="381"/>
    </row>
    <row r="17" spans="1:10" ht="19.899999999999999" customHeight="1">
      <c r="A17" s="369" t="s">
        <v>1674</v>
      </c>
      <c r="B17" s="381"/>
      <c r="C17" s="381"/>
      <c r="D17" s="381"/>
      <c r="E17" s="381"/>
      <c r="F17" s="381"/>
      <c r="G17" s="381"/>
      <c r="H17" s="381"/>
      <c r="I17" s="381"/>
      <c r="J17" s="381"/>
    </row>
    <row r="18" spans="1:10" ht="19.899999999999999" customHeight="1" thickBot="1">
      <c r="A18" s="376" t="s">
        <v>1675</v>
      </c>
      <c r="B18" s="381"/>
      <c r="C18" s="381"/>
      <c r="D18" s="381"/>
      <c r="E18" s="381"/>
      <c r="F18" s="381"/>
      <c r="G18" s="381"/>
      <c r="H18" s="381"/>
      <c r="I18" s="381"/>
      <c r="J18" s="381"/>
    </row>
    <row r="19" spans="1:10" ht="19.899999999999999" customHeight="1">
      <c r="A19" s="959" t="s">
        <v>0</v>
      </c>
      <c r="B19" s="961" t="s">
        <v>1676</v>
      </c>
      <c r="C19" s="940" t="s">
        <v>326</v>
      </c>
      <c r="D19" s="940" t="s">
        <v>328</v>
      </c>
      <c r="E19" s="940" t="s">
        <v>1</v>
      </c>
      <c r="F19" s="940" t="s">
        <v>2</v>
      </c>
      <c r="G19" s="963" t="s">
        <v>3</v>
      </c>
      <c r="H19" s="964"/>
      <c r="I19" s="940" t="s">
        <v>6</v>
      </c>
      <c r="J19" s="944" t="s">
        <v>7</v>
      </c>
    </row>
    <row r="20" spans="1:10" ht="19.899999999999999" customHeight="1">
      <c r="A20" s="960"/>
      <c r="B20" s="961"/>
      <c r="C20" s="962"/>
      <c r="D20" s="962"/>
      <c r="E20" s="962"/>
      <c r="F20" s="962"/>
      <c r="G20" s="455" t="s">
        <v>4</v>
      </c>
      <c r="H20" s="455" t="s">
        <v>5</v>
      </c>
      <c r="I20" s="962"/>
      <c r="J20" s="945"/>
    </row>
    <row r="21" spans="1:10" ht="19.899999999999999" customHeight="1">
      <c r="A21" s="382"/>
      <c r="B21" s="383" t="s">
        <v>2134</v>
      </c>
      <c r="C21" s="383"/>
      <c r="D21" s="383"/>
      <c r="E21" s="383"/>
      <c r="F21" s="382"/>
      <c r="G21" s="384"/>
      <c r="H21" s="382"/>
      <c r="I21" s="382"/>
      <c r="J21" s="692"/>
    </row>
    <row r="22" spans="1:10" ht="19.899999999999999" customHeight="1">
      <c r="A22" s="385"/>
      <c r="B22" s="386" t="s">
        <v>1677</v>
      </c>
      <c r="C22" s="387" t="s">
        <v>1678</v>
      </c>
      <c r="D22" s="388"/>
      <c r="E22" s="388" t="s">
        <v>1679</v>
      </c>
      <c r="F22" s="388"/>
      <c r="G22" s="389"/>
      <c r="H22" s="388"/>
      <c r="I22" s="388"/>
      <c r="J22" s="388"/>
    </row>
    <row r="23" spans="1:10" ht="19.899999999999999" customHeight="1">
      <c r="A23" s="385"/>
      <c r="B23" s="386" t="s">
        <v>1680</v>
      </c>
      <c r="C23" s="390" t="s">
        <v>1681</v>
      </c>
      <c r="D23" s="385" t="s">
        <v>1953</v>
      </c>
      <c r="E23" s="385" t="s">
        <v>1682</v>
      </c>
      <c r="F23" s="482" t="s">
        <v>1683</v>
      </c>
      <c r="G23" s="391"/>
      <c r="H23" s="385"/>
      <c r="I23" s="693">
        <v>22586</v>
      </c>
      <c r="J23" s="694" t="s">
        <v>1684</v>
      </c>
    </row>
    <row r="24" spans="1:10" ht="19.899999999999999" customHeight="1">
      <c r="A24" s="385"/>
      <c r="B24" s="392" t="s">
        <v>1685</v>
      </c>
      <c r="C24" s="390" t="s">
        <v>1686</v>
      </c>
      <c r="D24" s="385"/>
      <c r="E24" s="385" t="s">
        <v>1687</v>
      </c>
      <c r="F24" s="482" t="s">
        <v>1688</v>
      </c>
      <c r="G24" s="391"/>
      <c r="H24" s="385"/>
      <c r="I24" s="385"/>
      <c r="J24" s="388" t="s">
        <v>1689</v>
      </c>
    </row>
    <row r="25" spans="1:10" ht="19.899999999999999" customHeight="1">
      <c r="A25" s="385"/>
      <c r="B25" s="386"/>
      <c r="C25" s="390" t="s">
        <v>1690</v>
      </c>
      <c r="D25" s="385"/>
      <c r="E25" s="385"/>
      <c r="F25" s="482" t="s">
        <v>1691</v>
      </c>
      <c r="G25" s="391"/>
      <c r="H25" s="385"/>
      <c r="I25" s="385"/>
      <c r="J25" s="385" t="s">
        <v>121</v>
      </c>
    </row>
    <row r="26" spans="1:10" ht="19.899999999999999" customHeight="1">
      <c r="A26" s="385"/>
      <c r="B26" s="386"/>
      <c r="C26" s="390" t="s">
        <v>1692</v>
      </c>
      <c r="D26" s="385"/>
      <c r="E26" s="385"/>
      <c r="F26" s="482" t="s">
        <v>1693</v>
      </c>
      <c r="G26" s="391"/>
      <c r="H26" s="385"/>
      <c r="I26" s="385"/>
      <c r="J26" s="385"/>
    </row>
    <row r="27" spans="1:10" ht="19.899999999999999" customHeight="1">
      <c r="A27" s="385"/>
      <c r="B27" s="386"/>
      <c r="C27" s="390" t="s">
        <v>1694</v>
      </c>
      <c r="D27" s="385"/>
      <c r="E27" s="385"/>
      <c r="F27" s="482" t="s">
        <v>1695</v>
      </c>
      <c r="G27" s="391"/>
      <c r="H27" s="385"/>
      <c r="I27" s="385"/>
      <c r="J27" s="385"/>
    </row>
    <row r="28" spans="1:10" ht="19.899999999999999" customHeight="1">
      <c r="A28" s="385"/>
      <c r="B28" s="386"/>
      <c r="C28" s="390" t="s">
        <v>1696</v>
      </c>
      <c r="D28" s="385"/>
      <c r="E28" s="385"/>
      <c r="F28" s="482" t="s">
        <v>1697</v>
      </c>
      <c r="G28" s="391"/>
      <c r="H28" s="385"/>
      <c r="I28" s="385"/>
      <c r="J28" s="385"/>
    </row>
    <row r="29" spans="1:10" ht="19.899999999999999" customHeight="1">
      <c r="A29" s="385"/>
      <c r="B29" s="386"/>
      <c r="C29" s="390" t="s">
        <v>1698</v>
      </c>
      <c r="D29" s="385"/>
      <c r="E29" s="385"/>
      <c r="F29" s="482" t="s">
        <v>1699</v>
      </c>
      <c r="G29" s="391"/>
      <c r="H29" s="385"/>
      <c r="I29" s="385"/>
      <c r="J29" s="385"/>
    </row>
    <row r="30" spans="1:10" ht="19.899999999999999" customHeight="1">
      <c r="A30" s="385"/>
      <c r="B30" s="388"/>
      <c r="C30" s="390" t="s">
        <v>1700</v>
      </c>
      <c r="D30" s="385"/>
      <c r="E30" s="385"/>
      <c r="F30" s="482" t="s">
        <v>1701</v>
      </c>
      <c r="G30" s="391"/>
      <c r="H30" s="385"/>
      <c r="I30" s="385"/>
      <c r="J30" s="385"/>
    </row>
    <row r="31" spans="1:10" ht="19.899999999999999" customHeight="1">
      <c r="A31" s="388"/>
      <c r="B31" s="388"/>
      <c r="C31" s="695" t="s">
        <v>1702</v>
      </c>
      <c r="D31" s="696" t="s">
        <v>1954</v>
      </c>
      <c r="E31" s="695"/>
      <c r="F31" s="482" t="s">
        <v>1703</v>
      </c>
      <c r="G31" s="697">
        <v>3000</v>
      </c>
      <c r="H31" s="697">
        <v>3000</v>
      </c>
      <c r="I31" s="694" t="s">
        <v>1704</v>
      </c>
      <c r="J31" s="694" t="s">
        <v>1684</v>
      </c>
    </row>
    <row r="32" spans="1:10" ht="19.899999999999999" customHeight="1">
      <c r="A32" s="388"/>
      <c r="B32" s="388"/>
      <c r="C32" s="695" t="s">
        <v>1705</v>
      </c>
      <c r="D32" s="698" t="s">
        <v>1706</v>
      </c>
      <c r="E32" s="695"/>
      <c r="F32" s="482" t="s">
        <v>1707</v>
      </c>
      <c r="G32" s="699"/>
      <c r="H32" s="694"/>
      <c r="I32" s="694" t="s">
        <v>1708</v>
      </c>
      <c r="J32" s="695"/>
    </row>
    <row r="33" spans="1:10" ht="19.899999999999999" customHeight="1">
      <c r="A33" s="388"/>
      <c r="B33" s="388"/>
      <c r="C33" s="695" t="s">
        <v>1709</v>
      </c>
      <c r="D33" s="695"/>
      <c r="E33" s="695"/>
      <c r="F33" s="388"/>
      <c r="G33" s="700"/>
      <c r="H33" s="695"/>
      <c r="I33" s="695"/>
      <c r="J33" s="695"/>
    </row>
    <row r="34" spans="1:10" ht="19.899999999999999" customHeight="1">
      <c r="A34" s="388"/>
      <c r="B34" s="701" t="s">
        <v>1710</v>
      </c>
      <c r="C34" s="702" t="s">
        <v>1711</v>
      </c>
      <c r="D34" s="703" t="s">
        <v>1712</v>
      </c>
      <c r="E34" s="385" t="s">
        <v>1713</v>
      </c>
      <c r="F34" s="482" t="s">
        <v>1714</v>
      </c>
      <c r="G34" s="388" t="s">
        <v>1715</v>
      </c>
      <c r="H34" s="388"/>
      <c r="I34" s="704">
        <v>22616</v>
      </c>
      <c r="J34" s="694" t="s">
        <v>1684</v>
      </c>
    </row>
    <row r="35" spans="1:10" ht="19.899999999999999" customHeight="1">
      <c r="A35" s="388"/>
      <c r="B35" s="388" t="s">
        <v>1716</v>
      </c>
      <c r="C35" s="702" t="s">
        <v>1717</v>
      </c>
      <c r="D35" s="388"/>
      <c r="E35" s="388"/>
      <c r="F35" s="702" t="s">
        <v>1718</v>
      </c>
      <c r="G35" s="388"/>
      <c r="H35" s="388"/>
      <c r="I35" s="388"/>
      <c r="J35" s="695"/>
    </row>
    <row r="36" spans="1:10" ht="19.899999999999999" customHeight="1">
      <c r="A36" s="388"/>
      <c r="B36" s="388" t="s">
        <v>1719</v>
      </c>
      <c r="C36" s="736" t="s">
        <v>1720</v>
      </c>
      <c r="D36" s="388"/>
      <c r="E36" s="388"/>
      <c r="F36" s="702" t="s">
        <v>1721</v>
      </c>
      <c r="G36" s="700"/>
      <c r="H36" s="695"/>
      <c r="I36" s="695"/>
      <c r="J36" s="695"/>
    </row>
    <row r="37" spans="1:10" ht="19.899999999999999" customHeight="1">
      <c r="A37" s="388"/>
      <c r="B37" s="695" t="s">
        <v>1722</v>
      </c>
      <c r="C37" s="736" t="s">
        <v>1723</v>
      </c>
      <c r="D37" s="703"/>
      <c r="E37" s="388"/>
      <c r="F37" s="482" t="s">
        <v>1724</v>
      </c>
      <c r="G37" s="389"/>
      <c r="H37" s="388"/>
      <c r="I37" s="388"/>
      <c r="J37" s="388"/>
    </row>
    <row r="38" spans="1:10" ht="19.899999999999999" customHeight="1">
      <c r="A38" s="388"/>
      <c r="B38" s="388"/>
      <c r="C38" s="736" t="s">
        <v>1725</v>
      </c>
      <c r="D38" s="388"/>
      <c r="E38" s="388"/>
      <c r="F38" s="385"/>
      <c r="G38" s="388"/>
      <c r="H38" s="388"/>
      <c r="I38" s="388"/>
      <c r="J38" s="388"/>
    </row>
    <row r="39" spans="1:10" ht="19.899999999999999" customHeight="1">
      <c r="A39" s="388"/>
      <c r="B39" s="705"/>
      <c r="C39" s="736" t="s">
        <v>1726</v>
      </c>
      <c r="D39" s="388"/>
      <c r="E39" s="385"/>
      <c r="F39" s="388"/>
      <c r="G39" s="388"/>
      <c r="H39" s="388"/>
      <c r="I39" s="388"/>
      <c r="J39" s="388"/>
    </row>
    <row r="40" spans="1:10" ht="19.899999999999999" customHeight="1">
      <c r="A40" s="388"/>
      <c r="B40" s="695"/>
      <c r="C40" s="736" t="s">
        <v>1727</v>
      </c>
      <c r="D40" s="695"/>
      <c r="E40" s="695"/>
      <c r="F40" s="388"/>
      <c r="G40" s="389"/>
      <c r="H40" s="388"/>
      <c r="I40" s="388"/>
      <c r="J40" s="388"/>
    </row>
    <row r="41" spans="1:10" ht="19.899999999999999" customHeight="1">
      <c r="A41" s="388"/>
      <c r="B41" s="695"/>
      <c r="C41" s="736" t="s">
        <v>1728</v>
      </c>
      <c r="D41" s="695"/>
      <c r="E41" s="695"/>
      <c r="F41" s="388"/>
      <c r="G41" s="389"/>
      <c r="H41" s="388"/>
      <c r="I41" s="388"/>
      <c r="J41" s="388"/>
    </row>
    <row r="42" spans="1:10" ht="19.899999999999999" customHeight="1">
      <c r="A42" s="388"/>
      <c r="B42" s="695"/>
      <c r="C42" s="736" t="s">
        <v>1729</v>
      </c>
      <c r="D42" s="695"/>
      <c r="E42" s="695"/>
      <c r="F42" s="695"/>
      <c r="G42" s="389"/>
      <c r="H42" s="388"/>
      <c r="I42" s="388"/>
      <c r="J42" s="388"/>
    </row>
    <row r="43" spans="1:10" ht="19.899999999999999" customHeight="1">
      <c r="A43" s="388"/>
      <c r="B43" s="695"/>
      <c r="C43" s="695" t="s">
        <v>1730</v>
      </c>
      <c r="D43" s="388"/>
      <c r="E43" s="388"/>
      <c r="F43" s="695" t="s">
        <v>1731</v>
      </c>
      <c r="G43" s="388"/>
      <c r="H43" s="388"/>
      <c r="I43" s="704">
        <v>22616</v>
      </c>
      <c r="J43" s="388" t="s">
        <v>1732</v>
      </c>
    </row>
    <row r="44" spans="1:10" ht="19.899999999999999" customHeight="1">
      <c r="A44" s="388"/>
      <c r="B44" s="695"/>
      <c r="C44" s="388" t="s">
        <v>1733</v>
      </c>
      <c r="D44" s="695"/>
      <c r="E44" s="695"/>
      <c r="F44" s="695"/>
      <c r="G44" s="389"/>
      <c r="H44" s="388"/>
      <c r="I44" s="388"/>
      <c r="J44" s="388"/>
    </row>
    <row r="45" spans="1:10" ht="19.899999999999999" customHeight="1">
      <c r="A45" s="388"/>
      <c r="B45" s="695"/>
      <c r="C45" s="568" t="s">
        <v>554</v>
      </c>
      <c r="D45" s="385" t="s">
        <v>1953</v>
      </c>
      <c r="E45" s="695"/>
      <c r="F45" s="695" t="s">
        <v>1734</v>
      </c>
      <c r="G45" s="389"/>
      <c r="H45" s="388"/>
      <c r="I45" s="704">
        <v>22282</v>
      </c>
      <c r="J45" s="388" t="s">
        <v>369</v>
      </c>
    </row>
    <row r="46" spans="1:10" ht="19.899999999999999" customHeight="1">
      <c r="A46" s="388"/>
      <c r="B46" s="695"/>
      <c r="C46" s="568" t="s">
        <v>1735</v>
      </c>
      <c r="D46" s="695"/>
      <c r="E46" s="695"/>
      <c r="F46" s="695"/>
      <c r="G46" s="389"/>
      <c r="H46" s="388"/>
      <c r="I46" s="388"/>
      <c r="J46" s="388"/>
    </row>
    <row r="47" spans="1:10" ht="19.899999999999999" customHeight="1">
      <c r="A47" s="388"/>
      <c r="B47" s="695"/>
      <c r="C47" s="482" t="s">
        <v>881</v>
      </c>
      <c r="D47" s="695"/>
      <c r="E47" s="695"/>
      <c r="F47" s="695"/>
      <c r="G47" s="389"/>
      <c r="H47" s="388"/>
      <c r="I47" s="388"/>
      <c r="J47" s="388"/>
    </row>
    <row r="48" spans="1:10" ht="19.899999999999999" customHeight="1">
      <c r="A48" s="388"/>
      <c r="B48" s="695"/>
      <c r="C48" s="388" t="s">
        <v>1736</v>
      </c>
      <c r="D48" s="695"/>
      <c r="E48" s="695"/>
      <c r="F48" s="695" t="s">
        <v>1734</v>
      </c>
      <c r="G48" s="389"/>
      <c r="H48" s="388"/>
      <c r="I48" s="388"/>
      <c r="J48" s="388"/>
    </row>
    <row r="49" spans="1:10" ht="19.899999999999999" customHeight="1">
      <c r="A49" s="388"/>
      <c r="B49" s="695"/>
      <c r="C49" s="493" t="s">
        <v>1737</v>
      </c>
      <c r="D49" s="695"/>
      <c r="E49" s="695"/>
      <c r="F49" s="695" t="s">
        <v>1734</v>
      </c>
      <c r="G49" s="389"/>
      <c r="H49" s="388"/>
      <c r="I49" s="704">
        <v>22313</v>
      </c>
      <c r="J49" s="388" t="s">
        <v>1523</v>
      </c>
    </row>
    <row r="50" spans="1:10" ht="19.899999999999999" customHeight="1">
      <c r="A50" s="388"/>
      <c r="B50" s="695"/>
      <c r="C50" s="493" t="s">
        <v>1738</v>
      </c>
      <c r="D50" s="695"/>
      <c r="E50" s="695"/>
      <c r="F50" s="695"/>
      <c r="G50" s="389"/>
      <c r="H50" s="388"/>
      <c r="I50" s="388"/>
      <c r="J50" s="388"/>
    </row>
    <row r="51" spans="1:10" ht="19.899999999999999" customHeight="1">
      <c r="A51" s="388"/>
      <c r="B51" s="695"/>
      <c r="C51" s="388"/>
      <c r="D51" s="695"/>
      <c r="E51" s="695"/>
      <c r="F51" s="695"/>
      <c r="G51" s="389"/>
      <c r="H51" s="388"/>
      <c r="I51" s="388"/>
      <c r="J51" s="388"/>
    </row>
    <row r="52" spans="1:10" ht="19.899999999999999" customHeight="1">
      <c r="A52" s="388"/>
      <c r="B52" s="386" t="s">
        <v>1739</v>
      </c>
      <c r="C52" s="706" t="s">
        <v>1740</v>
      </c>
      <c r="D52" s="707" t="s">
        <v>1741</v>
      </c>
      <c r="E52" s="715" t="s">
        <v>1713</v>
      </c>
      <c r="F52" s="482" t="s">
        <v>1742</v>
      </c>
      <c r="G52" s="713"/>
      <c r="H52" s="388"/>
      <c r="I52" s="737">
        <v>22586</v>
      </c>
      <c r="J52" s="715" t="s">
        <v>1713</v>
      </c>
    </row>
    <row r="53" spans="1:10" ht="19.899999999999999" customHeight="1">
      <c r="A53" s="388"/>
      <c r="B53" s="386" t="s">
        <v>1743</v>
      </c>
      <c r="C53" s="706" t="s">
        <v>1744</v>
      </c>
      <c r="D53" s="703"/>
      <c r="E53" s="388"/>
      <c r="F53" s="703" t="s">
        <v>1745</v>
      </c>
      <c r="G53" s="713"/>
      <c r="H53" s="388"/>
      <c r="I53" s="388"/>
      <c r="J53" s="388"/>
    </row>
    <row r="54" spans="1:10" ht="19.899999999999999" customHeight="1">
      <c r="A54" s="388"/>
      <c r="B54" s="392" t="s">
        <v>1746</v>
      </c>
      <c r="C54" s="702" t="s">
        <v>1747</v>
      </c>
      <c r="D54" s="703"/>
      <c r="E54" s="388"/>
      <c r="F54" s="703" t="s">
        <v>1748</v>
      </c>
      <c r="G54" s="713"/>
      <c r="H54" s="388"/>
      <c r="I54" s="388"/>
      <c r="J54" s="388"/>
    </row>
    <row r="55" spans="1:10" ht="19.899999999999999" customHeight="1">
      <c r="A55" s="388"/>
      <c r="B55" s="701" t="s">
        <v>1749</v>
      </c>
      <c r="C55" s="702" t="s">
        <v>1750</v>
      </c>
      <c r="D55" s="703"/>
      <c r="E55" s="388"/>
      <c r="F55" s="388"/>
      <c r="G55" s="713"/>
      <c r="H55" s="388"/>
      <c r="I55" s="388"/>
      <c r="J55" s="388"/>
    </row>
    <row r="56" spans="1:10" ht="19.899999999999999" customHeight="1">
      <c r="A56" s="388"/>
      <c r="B56" s="388" t="s">
        <v>1751</v>
      </c>
      <c r="C56" s="702" t="s">
        <v>1752</v>
      </c>
      <c r="D56" s="703"/>
      <c r="E56" s="388"/>
      <c r="F56" s="388"/>
      <c r="G56" s="713"/>
      <c r="H56" s="388"/>
      <c r="I56" s="388"/>
      <c r="J56" s="388"/>
    </row>
    <row r="57" spans="1:10" ht="19.899999999999999" customHeight="1">
      <c r="A57" s="388"/>
      <c r="B57" s="385" t="s">
        <v>1753</v>
      </c>
      <c r="C57" s="702" t="s">
        <v>1931</v>
      </c>
      <c r="D57" s="388"/>
      <c r="E57" s="703" t="s">
        <v>1754</v>
      </c>
      <c r="F57" s="388"/>
      <c r="G57" s="738" t="s">
        <v>1955</v>
      </c>
      <c r="H57" s="388"/>
      <c r="I57" s="388"/>
      <c r="J57" s="388"/>
    </row>
    <row r="58" spans="1:10" ht="19.899999999999999" customHeight="1">
      <c r="A58" s="388"/>
      <c r="B58" s="388"/>
      <c r="C58" s="706" t="s">
        <v>1755</v>
      </c>
      <c r="D58" s="707" t="s">
        <v>1756</v>
      </c>
      <c r="E58" s="707" t="s">
        <v>1756</v>
      </c>
      <c r="F58" s="708" t="s">
        <v>1757</v>
      </c>
      <c r="G58" s="713"/>
      <c r="H58" s="388"/>
      <c r="I58" s="737">
        <v>22586</v>
      </c>
      <c r="J58" s="715" t="s">
        <v>1713</v>
      </c>
    </row>
    <row r="59" spans="1:10" ht="19.899999999999999" customHeight="1">
      <c r="A59" s="388"/>
      <c r="B59" s="388"/>
      <c r="C59" s="706" t="s">
        <v>1758</v>
      </c>
      <c r="D59" s="707" t="s">
        <v>1759</v>
      </c>
      <c r="E59" s="707" t="s">
        <v>1759</v>
      </c>
      <c r="F59" s="703" t="s">
        <v>1760</v>
      </c>
      <c r="G59" s="713"/>
      <c r="H59" s="388"/>
      <c r="I59" s="388"/>
      <c r="J59" s="388"/>
    </row>
    <row r="60" spans="1:10" ht="19.899999999999999" customHeight="1">
      <c r="A60" s="388"/>
      <c r="B60" s="388"/>
      <c r="C60" s="702" t="s">
        <v>1761</v>
      </c>
      <c r="D60" s="703"/>
      <c r="E60" s="388"/>
      <c r="F60" s="703" t="s">
        <v>1762</v>
      </c>
      <c r="G60" s="713"/>
      <c r="H60" s="388"/>
      <c r="I60" s="388"/>
      <c r="J60" s="388"/>
    </row>
    <row r="61" spans="1:10" ht="19.899999999999999" customHeight="1">
      <c r="A61" s="388"/>
      <c r="B61" s="388"/>
      <c r="C61" s="702" t="s">
        <v>1763</v>
      </c>
      <c r="D61" s="703"/>
      <c r="E61" s="388"/>
      <c r="F61" s="703" t="s">
        <v>1764</v>
      </c>
      <c r="G61" s="713"/>
      <c r="H61" s="388"/>
      <c r="I61" s="388"/>
      <c r="J61" s="388"/>
    </row>
    <row r="62" spans="1:10" ht="19.899999999999999" customHeight="1">
      <c r="A62" s="388"/>
      <c r="B62" s="388"/>
      <c r="C62" s="702" t="s">
        <v>1932</v>
      </c>
      <c r="D62" s="703"/>
      <c r="E62" s="388"/>
      <c r="F62" s="703" t="s">
        <v>1765</v>
      </c>
      <c r="G62" s="713"/>
      <c r="H62" s="388"/>
      <c r="I62" s="388"/>
      <c r="J62" s="388"/>
    </row>
    <row r="63" spans="1:10" ht="19.899999999999999" customHeight="1">
      <c r="A63" s="388"/>
      <c r="B63" s="388"/>
      <c r="C63" s="709" t="s">
        <v>1766</v>
      </c>
      <c r="D63" s="703"/>
      <c r="E63" s="388"/>
      <c r="F63" s="703" t="s">
        <v>1767</v>
      </c>
      <c r="G63" s="713"/>
      <c r="H63" s="388"/>
      <c r="I63" s="388"/>
      <c r="J63" s="388"/>
    </row>
    <row r="64" spans="1:10" ht="19.899999999999999" customHeight="1">
      <c r="A64" s="388"/>
      <c r="B64" s="388"/>
      <c r="C64" s="709" t="s">
        <v>1768</v>
      </c>
      <c r="D64" s="703"/>
      <c r="E64" s="388"/>
      <c r="F64" s="703"/>
      <c r="G64" s="713"/>
      <c r="H64" s="388"/>
      <c r="I64" s="388"/>
      <c r="J64" s="388"/>
    </row>
    <row r="65" spans="1:10" ht="19.899999999999999" customHeight="1">
      <c r="A65" s="388"/>
      <c r="B65" s="388"/>
      <c r="C65" s="388" t="s">
        <v>1769</v>
      </c>
      <c r="D65" s="703"/>
      <c r="E65" s="388"/>
      <c r="F65" s="703"/>
      <c r="G65" s="713"/>
      <c r="H65" s="388"/>
      <c r="I65" s="388"/>
      <c r="J65" s="388"/>
    </row>
    <row r="66" spans="1:10" ht="19.899999999999999" customHeight="1">
      <c r="A66" s="388"/>
      <c r="B66" s="388"/>
      <c r="C66" s="702" t="s">
        <v>1770</v>
      </c>
      <c r="D66" s="707" t="s">
        <v>1741</v>
      </c>
      <c r="E66" s="707" t="s">
        <v>1741</v>
      </c>
      <c r="F66" s="703" t="s">
        <v>1771</v>
      </c>
      <c r="G66" s="713"/>
      <c r="H66" s="388"/>
      <c r="I66" s="737" t="s">
        <v>337</v>
      </c>
      <c r="J66" s="715" t="s">
        <v>1772</v>
      </c>
    </row>
    <row r="67" spans="1:10" ht="19.899999999999999" customHeight="1">
      <c r="A67" s="388"/>
      <c r="B67" s="388"/>
      <c r="C67" s="702" t="s">
        <v>1773</v>
      </c>
      <c r="D67" s="703"/>
      <c r="E67" s="388"/>
      <c r="F67" s="703" t="s">
        <v>1774</v>
      </c>
      <c r="G67" s="713"/>
      <c r="H67" s="388"/>
      <c r="I67" s="388"/>
      <c r="J67" s="388"/>
    </row>
    <row r="68" spans="1:10" ht="19.899999999999999" customHeight="1">
      <c r="A68" s="388"/>
      <c r="B68" s="388"/>
      <c r="C68" s="702" t="s">
        <v>1775</v>
      </c>
      <c r="D68" s="703"/>
      <c r="E68" s="388"/>
      <c r="F68" s="703" t="s">
        <v>1776</v>
      </c>
      <c r="G68" s="713"/>
      <c r="H68" s="388"/>
      <c r="I68" s="388"/>
      <c r="J68" s="388"/>
    </row>
    <row r="69" spans="1:10" ht="19.899999999999999" customHeight="1">
      <c r="A69" s="388"/>
      <c r="B69" s="388"/>
      <c r="C69" s="702" t="s">
        <v>1777</v>
      </c>
      <c r="D69" s="703"/>
      <c r="E69" s="388"/>
      <c r="F69" s="703" t="s">
        <v>1778</v>
      </c>
      <c r="G69" s="713"/>
      <c r="H69" s="388"/>
      <c r="I69" s="388"/>
      <c r="J69" s="388"/>
    </row>
    <row r="70" spans="1:10" ht="19.899999999999999" customHeight="1">
      <c r="A70" s="388"/>
      <c r="B70" s="388"/>
      <c r="C70" s="702" t="s">
        <v>1779</v>
      </c>
      <c r="D70" s="703"/>
      <c r="E70" s="388"/>
      <c r="F70" s="703" t="s">
        <v>1780</v>
      </c>
      <c r="G70" s="713"/>
      <c r="H70" s="388"/>
      <c r="I70" s="388"/>
      <c r="J70" s="388"/>
    </row>
    <row r="71" spans="1:10" ht="19.899999999999999" customHeight="1">
      <c r="A71" s="388"/>
      <c r="B71" s="388"/>
      <c r="C71" s="710" t="s">
        <v>1781</v>
      </c>
      <c r="D71" s="703"/>
      <c r="E71" s="388"/>
      <c r="F71" s="703" t="s">
        <v>1782</v>
      </c>
      <c r="G71" s="713"/>
      <c r="H71" s="388"/>
      <c r="I71" s="388"/>
      <c r="J71" s="388"/>
    </row>
    <row r="72" spans="1:10" ht="19.899999999999999" customHeight="1">
      <c r="A72" s="388"/>
      <c r="B72" s="388"/>
      <c r="C72" s="710" t="s">
        <v>1783</v>
      </c>
      <c r="D72" s="703"/>
      <c r="E72" s="388"/>
      <c r="F72" s="703" t="s">
        <v>1784</v>
      </c>
      <c r="G72" s="713"/>
      <c r="H72" s="388"/>
      <c r="I72" s="388"/>
      <c r="J72" s="388"/>
    </row>
    <row r="73" spans="1:10" ht="19.899999999999999" customHeight="1">
      <c r="A73" s="388"/>
      <c r="B73" s="388"/>
      <c r="C73" s="710" t="s">
        <v>1785</v>
      </c>
      <c r="D73" s="703"/>
      <c r="E73" s="388"/>
      <c r="F73" s="388"/>
      <c r="G73" s="713"/>
      <c r="H73" s="388"/>
      <c r="I73" s="388"/>
      <c r="J73" s="388"/>
    </row>
    <row r="74" spans="1:10" ht="19.899999999999999" customHeight="1">
      <c r="A74" s="388"/>
      <c r="B74" s="388"/>
      <c r="C74" s="494" t="s">
        <v>1786</v>
      </c>
      <c r="D74" s="703"/>
      <c r="E74" s="388"/>
      <c r="F74" s="388"/>
      <c r="G74" s="713"/>
      <c r="H74" s="388"/>
      <c r="I74" s="388"/>
      <c r="J74" s="388"/>
    </row>
    <row r="75" spans="1:10" ht="19.899999999999999" customHeight="1">
      <c r="A75" s="388"/>
      <c r="B75" s="388"/>
      <c r="C75" s="494" t="s">
        <v>1787</v>
      </c>
      <c r="D75" s="703"/>
      <c r="E75" s="388"/>
      <c r="F75" s="388"/>
      <c r="G75" s="713"/>
      <c r="H75" s="388"/>
      <c r="I75" s="388"/>
      <c r="J75" s="388"/>
    </row>
    <row r="76" spans="1:10" ht="19.899999999999999" customHeight="1">
      <c r="A76" s="388"/>
      <c r="B76" s="388"/>
      <c r="C76" s="711" t="s">
        <v>992</v>
      </c>
      <c r="D76" s="703"/>
      <c r="E76" s="388"/>
      <c r="F76" s="388"/>
      <c r="G76" s="713"/>
      <c r="H76" s="388"/>
      <c r="I76" s="388"/>
      <c r="J76" s="388"/>
    </row>
    <row r="77" spans="1:10" ht="19.899999999999999" customHeight="1">
      <c r="A77" s="388"/>
      <c r="B77" s="388"/>
      <c r="C77" s="711" t="s">
        <v>993</v>
      </c>
      <c r="D77" s="703"/>
      <c r="E77" s="388"/>
      <c r="F77" s="388"/>
      <c r="G77" s="713"/>
      <c r="H77" s="388"/>
      <c r="I77" s="388"/>
      <c r="J77" s="388"/>
    </row>
    <row r="78" spans="1:10" ht="19.899999999999999" customHeight="1">
      <c r="A78" s="388"/>
      <c r="B78" s="388"/>
      <c r="C78" s="711" t="s">
        <v>994</v>
      </c>
      <c r="D78" s="703"/>
      <c r="E78" s="388"/>
      <c r="F78" s="388"/>
      <c r="G78" s="713"/>
      <c r="H78" s="388"/>
      <c r="I78" s="388"/>
      <c r="J78" s="388"/>
    </row>
    <row r="79" spans="1:10" ht="19.899999999999999" customHeight="1">
      <c r="A79" s="388"/>
      <c r="B79" s="388"/>
      <c r="C79" s="494" t="s">
        <v>995</v>
      </c>
      <c r="D79" s="703"/>
      <c r="E79" s="388"/>
      <c r="F79" s="388"/>
      <c r="G79" s="713"/>
      <c r="H79" s="388"/>
      <c r="I79" s="388"/>
      <c r="J79" s="388"/>
    </row>
    <row r="80" spans="1:10" ht="19.899999999999999" customHeight="1">
      <c r="A80" s="388"/>
      <c r="B80" s="388"/>
      <c r="C80" s="494" t="s">
        <v>996</v>
      </c>
      <c r="D80" s="703"/>
      <c r="E80" s="388"/>
      <c r="F80" s="388"/>
      <c r="G80" s="713"/>
      <c r="H80" s="388"/>
      <c r="I80" s="388"/>
      <c r="J80" s="388"/>
    </row>
    <row r="81" spans="1:10" ht="19.899999999999999" customHeight="1">
      <c r="A81" s="388"/>
      <c r="B81" s="388"/>
      <c r="C81" s="494" t="s">
        <v>1788</v>
      </c>
      <c r="D81" s="703"/>
      <c r="E81" s="388"/>
      <c r="F81" s="388"/>
      <c r="G81" s="713"/>
      <c r="H81" s="388"/>
      <c r="I81" s="388"/>
      <c r="J81" s="388"/>
    </row>
    <row r="82" spans="1:10" ht="19.899999999999999" customHeight="1">
      <c r="A82" s="385"/>
      <c r="B82" s="388"/>
      <c r="C82" s="494" t="s">
        <v>1789</v>
      </c>
      <c r="D82" s="703"/>
      <c r="E82" s="388"/>
      <c r="F82" s="388"/>
      <c r="G82" s="713"/>
      <c r="H82" s="388"/>
      <c r="I82" s="388"/>
      <c r="J82" s="388"/>
    </row>
    <row r="83" spans="1:10" ht="19.899999999999999" customHeight="1">
      <c r="A83" s="385"/>
      <c r="B83" s="388"/>
      <c r="C83" s="494" t="s">
        <v>1790</v>
      </c>
      <c r="D83" s="703"/>
      <c r="E83" s="388"/>
      <c r="F83" s="388"/>
      <c r="G83" s="713"/>
      <c r="H83" s="388"/>
      <c r="I83" s="388"/>
      <c r="J83" s="388"/>
    </row>
    <row r="84" spans="1:10" ht="19.899999999999999" customHeight="1">
      <c r="A84" s="385"/>
      <c r="B84" s="712"/>
      <c r="C84" s="695" t="s">
        <v>1791</v>
      </c>
      <c r="D84" s="713" t="s">
        <v>1792</v>
      </c>
      <c r="E84" s="707" t="s">
        <v>1741</v>
      </c>
      <c r="F84" s="703" t="s">
        <v>1771</v>
      </c>
      <c r="G84" s="714"/>
      <c r="H84" s="715"/>
      <c r="I84" s="693">
        <v>22616</v>
      </c>
      <c r="J84" s="694" t="s">
        <v>1684</v>
      </c>
    </row>
    <row r="85" spans="1:10" ht="19.899999999999999" customHeight="1">
      <c r="A85" s="385"/>
      <c r="B85" s="716"/>
      <c r="C85" s="695" t="s">
        <v>1793</v>
      </c>
      <c r="D85" s="717" t="s">
        <v>1794</v>
      </c>
      <c r="E85" s="703"/>
      <c r="F85" s="703" t="s">
        <v>1774</v>
      </c>
      <c r="G85" s="391"/>
      <c r="H85" s="385"/>
      <c r="I85" s="693">
        <v>22798</v>
      </c>
      <c r="J85" s="388"/>
    </row>
    <row r="86" spans="1:10" ht="19.899999999999999" customHeight="1">
      <c r="A86" s="388"/>
      <c r="B86" s="388"/>
      <c r="C86" s="695" t="s">
        <v>1795</v>
      </c>
      <c r="D86" s="388"/>
      <c r="E86" s="388"/>
      <c r="F86" s="703" t="s">
        <v>1776</v>
      </c>
      <c r="G86" s="388"/>
      <c r="H86" s="388"/>
      <c r="I86" s="388"/>
      <c r="J86" s="388"/>
    </row>
    <row r="87" spans="1:10" ht="19.899999999999999" customHeight="1">
      <c r="A87" s="388"/>
      <c r="B87" s="388"/>
      <c r="C87" s="388" t="s">
        <v>1796</v>
      </c>
      <c r="D87" s="695"/>
      <c r="E87" s="703"/>
      <c r="F87" s="703" t="s">
        <v>1778</v>
      </c>
      <c r="G87" s="389"/>
      <c r="H87" s="388"/>
      <c r="I87" s="388"/>
      <c r="J87" s="695"/>
    </row>
    <row r="88" spans="1:10" ht="19.899999999999999" customHeight="1">
      <c r="A88" s="388"/>
      <c r="B88" s="388"/>
      <c r="C88" s="718" t="s">
        <v>1797</v>
      </c>
      <c r="D88" s="695"/>
      <c r="E88" s="695"/>
      <c r="F88" s="703" t="s">
        <v>1780</v>
      </c>
      <c r="G88" s="389"/>
      <c r="H88" s="388"/>
      <c r="I88" s="388"/>
      <c r="J88" s="695"/>
    </row>
    <row r="89" spans="1:10" ht="19.899999999999999" customHeight="1">
      <c r="A89" s="388"/>
      <c r="B89" s="388"/>
      <c r="C89" s="718" t="s">
        <v>1798</v>
      </c>
      <c r="D89" s="388"/>
      <c r="E89" s="388"/>
      <c r="F89" s="703" t="s">
        <v>1782</v>
      </c>
      <c r="G89" s="700"/>
      <c r="H89" s="695"/>
      <c r="I89" s="695"/>
      <c r="J89" s="695"/>
    </row>
    <row r="90" spans="1:10" ht="19.899999999999999" customHeight="1">
      <c r="A90" s="388"/>
      <c r="B90" s="388"/>
      <c r="C90" s="718" t="s">
        <v>1799</v>
      </c>
      <c r="D90" s="388"/>
      <c r="E90" s="388"/>
      <c r="F90" s="703" t="s">
        <v>1784</v>
      </c>
      <c r="G90" s="700"/>
      <c r="H90" s="695"/>
      <c r="I90" s="695"/>
      <c r="J90" s="695"/>
    </row>
    <row r="91" spans="1:10" ht="19.899999999999999" customHeight="1">
      <c r="A91" s="388"/>
      <c r="B91" s="388"/>
      <c r="C91" s="718" t="s">
        <v>1800</v>
      </c>
      <c r="D91" s="717"/>
      <c r="E91" s="388"/>
      <c r="F91" s="388"/>
      <c r="G91" s="389"/>
      <c r="H91" s="388"/>
      <c r="I91" s="388"/>
      <c r="J91" s="388"/>
    </row>
    <row r="92" spans="1:10" ht="19.899999999999999" customHeight="1">
      <c r="A92" s="385"/>
      <c r="B92" s="388"/>
      <c r="C92" s="244"/>
      <c r="D92" s="385"/>
      <c r="E92" s="385"/>
      <c r="F92" s="717"/>
      <c r="G92" s="391"/>
      <c r="H92" s="385"/>
      <c r="I92" s="385"/>
      <c r="J92" s="385"/>
    </row>
    <row r="93" spans="1:10" ht="19.899999999999999" customHeight="1">
      <c r="A93" s="385"/>
      <c r="B93" s="712" t="s">
        <v>1802</v>
      </c>
      <c r="C93" s="719" t="s">
        <v>1803</v>
      </c>
      <c r="D93" s="385"/>
      <c r="E93" s="717" t="s">
        <v>1801</v>
      </c>
      <c r="F93" s="388"/>
      <c r="G93" s="389"/>
      <c r="H93" s="388"/>
      <c r="I93" s="388"/>
      <c r="J93" s="694" t="s">
        <v>1689</v>
      </c>
    </row>
    <row r="94" spans="1:10" ht="19.899999999999999" customHeight="1">
      <c r="A94" s="385"/>
      <c r="B94" s="706" t="s">
        <v>1804</v>
      </c>
      <c r="C94" s="388" t="s">
        <v>1805</v>
      </c>
      <c r="D94" s="385"/>
      <c r="E94" s="695"/>
      <c r="F94" s="717"/>
      <c r="G94" s="389"/>
      <c r="H94" s="385"/>
      <c r="I94" s="385"/>
      <c r="J94" s="385"/>
    </row>
    <row r="95" spans="1:10" ht="19.899999999999999" customHeight="1">
      <c r="A95" s="385"/>
      <c r="B95" s="706" t="s">
        <v>1806</v>
      </c>
      <c r="C95" s="388" t="s">
        <v>1807</v>
      </c>
      <c r="D95" s="385"/>
      <c r="E95" s="695"/>
      <c r="F95" s="717"/>
      <c r="G95" s="389"/>
      <c r="H95" s="385"/>
      <c r="I95" s="385"/>
      <c r="J95" s="385"/>
    </row>
    <row r="96" spans="1:10" ht="19.899999999999999" customHeight="1">
      <c r="A96" s="385"/>
      <c r="B96" s="669"/>
      <c r="C96" s="388" t="s">
        <v>1808</v>
      </c>
      <c r="D96" s="385"/>
      <c r="E96" s="695"/>
      <c r="F96" s="717"/>
      <c r="G96" s="389"/>
      <c r="H96" s="385"/>
      <c r="I96" s="385"/>
      <c r="J96" s="385"/>
    </row>
    <row r="97" spans="1:10" ht="19.899999999999999" customHeight="1">
      <c r="A97" s="385"/>
      <c r="B97" s="388"/>
      <c r="C97" s="388"/>
      <c r="D97" s="388"/>
      <c r="E97" s="388"/>
      <c r="F97" s="388"/>
      <c r="G97" s="389"/>
      <c r="H97" s="388"/>
      <c r="I97" s="388"/>
      <c r="J97" s="388"/>
    </row>
    <row r="98" spans="1:10" ht="19.899999999999999" customHeight="1">
      <c r="A98" s="385"/>
      <c r="B98" s="669" t="s">
        <v>1809</v>
      </c>
      <c r="C98" s="388"/>
      <c r="D98" s="703"/>
      <c r="E98" s="703"/>
      <c r="F98" s="703"/>
      <c r="G98" s="720"/>
      <c r="H98" s="721"/>
      <c r="I98" s="722"/>
      <c r="J98" s="707"/>
    </row>
    <row r="99" spans="1:10" ht="19.899999999999999" customHeight="1">
      <c r="A99" s="385"/>
      <c r="B99" s="388"/>
      <c r="C99" s="706" t="s">
        <v>1813</v>
      </c>
      <c r="D99" s="703"/>
      <c r="E99" s="703"/>
      <c r="F99" s="388"/>
      <c r="G99" s="723"/>
      <c r="H99" s="703"/>
      <c r="I99" s="724"/>
      <c r="J99" s="707"/>
    </row>
    <row r="100" spans="1:10" ht="19.899999999999999" customHeight="1">
      <c r="A100" s="385"/>
      <c r="B100" s="388"/>
      <c r="C100" s="702" t="s">
        <v>1814</v>
      </c>
      <c r="D100" s="703"/>
      <c r="E100" s="703"/>
      <c r="F100" s="388"/>
      <c r="G100" s="723"/>
      <c r="H100" s="703"/>
      <c r="I100" s="724"/>
      <c r="J100" s="707"/>
    </row>
    <row r="101" spans="1:10" ht="19.899999999999999" customHeight="1">
      <c r="A101" s="385"/>
      <c r="B101" s="388"/>
      <c r="C101" s="702" t="s">
        <v>1815</v>
      </c>
      <c r="D101" s="703"/>
      <c r="E101" s="703"/>
      <c r="F101" s="388"/>
      <c r="G101" s="723"/>
      <c r="H101" s="703"/>
      <c r="I101" s="724"/>
      <c r="J101" s="707"/>
    </row>
    <row r="102" spans="1:10" ht="19.899999999999999" customHeight="1">
      <c r="A102" s="385"/>
      <c r="B102" s="388"/>
      <c r="C102" s="702" t="s">
        <v>1816</v>
      </c>
      <c r="D102" s="703"/>
      <c r="E102" s="703"/>
      <c r="F102" s="703"/>
      <c r="G102" s="723"/>
      <c r="H102" s="703"/>
      <c r="I102" s="724"/>
      <c r="J102" s="707"/>
    </row>
    <row r="103" spans="1:10" ht="19.899999999999999" customHeight="1">
      <c r="A103" s="388"/>
      <c r="B103" s="388"/>
      <c r="C103" s="702" t="s">
        <v>1817</v>
      </c>
      <c r="D103" s="703"/>
      <c r="E103" s="703"/>
      <c r="F103" s="703"/>
      <c r="G103" s="723"/>
      <c r="H103" s="703"/>
      <c r="I103" s="724"/>
      <c r="J103" s="707"/>
    </row>
    <row r="104" spans="1:10" ht="19.899999999999999" customHeight="1">
      <c r="A104" s="388"/>
      <c r="B104" s="388"/>
      <c r="C104" s="702" t="s">
        <v>1818</v>
      </c>
      <c r="D104" s="703"/>
      <c r="E104" s="703"/>
      <c r="F104" s="703"/>
      <c r="G104" s="723"/>
      <c r="H104" s="703"/>
      <c r="I104" s="724"/>
      <c r="J104" s="707"/>
    </row>
    <row r="105" spans="1:10" ht="19.899999999999999" customHeight="1">
      <c r="A105" s="388"/>
      <c r="B105" s="388"/>
      <c r="C105" s="702" t="s">
        <v>1819</v>
      </c>
      <c r="D105" s="703"/>
      <c r="E105" s="703"/>
      <c r="F105" s="703"/>
      <c r="G105" s="723"/>
      <c r="H105" s="703"/>
      <c r="I105" s="724"/>
      <c r="J105" s="707"/>
    </row>
    <row r="106" spans="1:10" ht="19.899999999999999" customHeight="1">
      <c r="A106" s="388"/>
      <c r="B106" s="388"/>
      <c r="C106" s="702" t="s">
        <v>1820</v>
      </c>
      <c r="D106" s="703"/>
      <c r="E106" s="703"/>
      <c r="F106" s="703"/>
      <c r="G106" s="723"/>
      <c r="H106" s="703"/>
      <c r="I106" s="724"/>
      <c r="J106" s="707"/>
    </row>
    <row r="107" spans="1:10" ht="19.899999999999999" customHeight="1">
      <c r="A107" s="388"/>
      <c r="B107" s="388"/>
      <c r="C107" s="468" t="s">
        <v>1821</v>
      </c>
      <c r="D107" s="703"/>
      <c r="E107" s="703"/>
      <c r="F107" s="703"/>
      <c r="G107" s="723"/>
      <c r="H107" s="703"/>
      <c r="I107" s="724"/>
      <c r="J107" s="707"/>
    </row>
    <row r="108" spans="1:10" ht="19.899999999999999" customHeight="1">
      <c r="A108" s="388"/>
      <c r="B108" s="388"/>
      <c r="C108" s="739" t="s">
        <v>1822</v>
      </c>
      <c r="D108" s="703"/>
      <c r="E108" s="703"/>
      <c r="F108" s="703"/>
      <c r="G108" s="723"/>
      <c r="H108" s="703"/>
      <c r="I108" s="724"/>
      <c r="J108" s="707"/>
    </row>
    <row r="109" spans="1:10" ht="19.899999999999999" customHeight="1">
      <c r="A109" s="388"/>
      <c r="B109" s="388"/>
      <c r="C109" s="739" t="s">
        <v>1823</v>
      </c>
      <c r="D109" s="703"/>
      <c r="E109" s="703"/>
      <c r="F109" s="703"/>
      <c r="G109" s="723"/>
      <c r="H109" s="703"/>
      <c r="I109" s="724"/>
      <c r="J109" s="707"/>
    </row>
    <row r="110" spans="1:10" ht="19.899999999999999" customHeight="1">
      <c r="A110" s="388"/>
      <c r="B110" s="388"/>
      <c r="C110" s="739" t="s">
        <v>1824</v>
      </c>
      <c r="D110" s="703"/>
      <c r="E110" s="703"/>
      <c r="F110" s="703"/>
      <c r="G110" s="723"/>
      <c r="H110" s="703"/>
      <c r="I110" s="724"/>
      <c r="J110" s="707"/>
    </row>
    <row r="111" spans="1:10" ht="19.899999999999999" customHeight="1">
      <c r="A111" s="388"/>
      <c r="B111" s="388"/>
      <c r="C111" s="702" t="s">
        <v>1825</v>
      </c>
      <c r="D111" s="703"/>
      <c r="E111" s="703"/>
      <c r="F111" s="703"/>
      <c r="G111" s="723"/>
      <c r="H111" s="703"/>
      <c r="I111" s="724"/>
      <c r="J111" s="707"/>
    </row>
    <row r="112" spans="1:10" ht="19.899999999999999" customHeight="1">
      <c r="A112" s="388"/>
      <c r="B112" s="388"/>
      <c r="C112" s="725" t="s">
        <v>1810</v>
      </c>
      <c r="D112" s="703"/>
      <c r="E112" s="703"/>
      <c r="F112" s="703"/>
      <c r="G112" s="723"/>
      <c r="H112" s="703"/>
      <c r="I112" s="724"/>
      <c r="J112" s="707"/>
    </row>
    <row r="113" spans="1:10" ht="19.899999999999999" customHeight="1">
      <c r="A113" s="388"/>
      <c r="B113" s="388"/>
      <c r="C113" s="725" t="s">
        <v>1811</v>
      </c>
      <c r="D113" s="703"/>
      <c r="E113" s="703"/>
      <c r="F113" s="703"/>
      <c r="G113" s="723"/>
      <c r="H113" s="703"/>
      <c r="I113" s="724"/>
      <c r="J113" s="707"/>
    </row>
    <row r="114" spans="1:10" ht="19.899999999999999" customHeight="1">
      <c r="A114" s="388"/>
      <c r="B114" s="388"/>
      <c r="C114" s="482" t="s">
        <v>1812</v>
      </c>
      <c r="D114" s="703"/>
      <c r="E114" s="703"/>
      <c r="F114" s="703"/>
      <c r="G114" s="723"/>
      <c r="H114" s="703"/>
      <c r="I114" s="724"/>
      <c r="J114" s="707"/>
    </row>
    <row r="115" spans="1:10" ht="19.899999999999999" customHeight="1">
      <c r="A115" s="388"/>
      <c r="B115" s="388"/>
      <c r="C115" s="702" t="s">
        <v>1826</v>
      </c>
      <c r="D115" s="703"/>
      <c r="E115" s="703"/>
      <c r="F115" s="703"/>
      <c r="G115" s="723"/>
      <c r="H115" s="703"/>
      <c r="I115" s="726" t="s">
        <v>1827</v>
      </c>
      <c r="J115" s="707"/>
    </row>
    <row r="116" spans="1:10" ht="19.899999999999999" customHeight="1">
      <c r="A116" s="388"/>
      <c r="B116" s="388"/>
      <c r="C116" s="702" t="s">
        <v>1828</v>
      </c>
      <c r="D116" s="703"/>
      <c r="E116" s="703"/>
      <c r="F116" s="703"/>
      <c r="G116" s="723"/>
      <c r="H116" s="703"/>
      <c r="I116" s="724"/>
      <c r="J116" s="707"/>
    </row>
    <row r="117" spans="1:10" ht="19.899999999999999" customHeight="1">
      <c r="A117" s="388"/>
      <c r="B117" s="712" t="s">
        <v>1829</v>
      </c>
      <c r="C117" s="727" t="s">
        <v>1830</v>
      </c>
      <c r="D117" s="385" t="s">
        <v>1794</v>
      </c>
      <c r="E117" s="717" t="s">
        <v>1801</v>
      </c>
      <c r="F117" s="388"/>
      <c r="G117" s="389"/>
      <c r="H117" s="388"/>
      <c r="I117" s="388"/>
      <c r="J117" s="694" t="s">
        <v>1684</v>
      </c>
    </row>
    <row r="118" spans="1:10" ht="19.899999999999999" customHeight="1">
      <c r="A118" s="388"/>
      <c r="B118" s="712"/>
      <c r="C118" s="388" t="s">
        <v>1831</v>
      </c>
      <c r="D118" s="385" t="s">
        <v>30</v>
      </c>
      <c r="E118" s="695"/>
      <c r="F118" s="717"/>
      <c r="G118" s="389"/>
      <c r="H118" s="385"/>
      <c r="I118" s="385"/>
      <c r="J118" s="385"/>
    </row>
    <row r="119" spans="1:10" ht="19.899999999999999" customHeight="1">
      <c r="A119" s="388"/>
      <c r="B119" s="712"/>
      <c r="C119" s="728" t="s">
        <v>1832</v>
      </c>
      <c r="D119" s="385"/>
      <c r="E119" s="695"/>
      <c r="F119" s="717"/>
      <c r="G119" s="389"/>
      <c r="H119" s="385"/>
      <c r="I119" s="385"/>
      <c r="J119" s="385"/>
    </row>
    <row r="120" spans="1:10" ht="19.899999999999999" customHeight="1">
      <c r="A120" s="388"/>
      <c r="B120" s="712"/>
      <c r="C120" s="695" t="s">
        <v>1833</v>
      </c>
      <c r="D120" s="385"/>
      <c r="E120" s="695"/>
      <c r="F120" s="717"/>
      <c r="G120" s="389"/>
      <c r="H120" s="385"/>
      <c r="I120" s="385"/>
      <c r="J120" s="385"/>
    </row>
    <row r="121" spans="1:10" ht="19.899999999999999" customHeight="1">
      <c r="A121" s="729"/>
      <c r="B121" s="730"/>
      <c r="C121" s="731" t="s">
        <v>1834</v>
      </c>
      <c r="D121" s="732"/>
      <c r="E121" s="731"/>
      <c r="F121" s="733"/>
      <c r="G121" s="734"/>
      <c r="H121" s="732"/>
      <c r="I121" s="732"/>
      <c r="J121" s="732"/>
    </row>
    <row r="122" spans="1:10" ht="19.899999999999999" customHeight="1">
      <c r="F122" s="740" t="s">
        <v>1930</v>
      </c>
      <c r="G122" s="741">
        <f>G84+G31</f>
        <v>3000</v>
      </c>
      <c r="H122" s="741">
        <f>H84+H31</f>
        <v>3000</v>
      </c>
    </row>
  </sheetData>
  <mergeCells count="11">
    <mergeCell ref="J19:J20"/>
    <mergeCell ref="A1:J1"/>
    <mergeCell ref="A2:J2"/>
    <mergeCell ref="A19:A20"/>
    <mergeCell ref="B19:B20"/>
    <mergeCell ref="C19:C20"/>
    <mergeCell ref="D19:D20"/>
    <mergeCell ref="E19:E20"/>
    <mergeCell ref="F19:F20"/>
    <mergeCell ref="G19:H19"/>
    <mergeCell ref="I19:I20"/>
  </mergeCells>
  <pageMargins left="0.70866141732283472" right="0.2" top="0.28000000000000003" bottom="0.25" header="0.22" footer="0.2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11</vt:i4>
      </vt:variant>
    </vt:vector>
  </HeadingPairs>
  <TitlesOfParts>
    <vt:vector size="25" baseType="lpstr">
      <vt:lpstr>pcc</vt:lpstr>
      <vt:lpstr>สรุป</vt:lpstr>
      <vt:lpstr>NCD</vt:lpstr>
      <vt:lpstr>RDU</vt:lpstr>
      <vt:lpstr>ECS</vt:lpstr>
      <vt:lpstr>สูติ</vt:lpstr>
      <vt:lpstr>coc</vt:lpstr>
      <vt:lpstr>HA</vt:lpstr>
      <vt:lpstr>PCC1</vt:lpstr>
      <vt:lpstr>ติดดาว</vt:lpstr>
      <vt:lpstr>EOC</vt:lpstr>
      <vt:lpstr>พชอ</vt:lpstr>
      <vt:lpstr>เครือฃ่ายอสม</vt:lpstr>
      <vt:lpstr>พชอ (2)</vt:lpstr>
      <vt:lpstr>coc!Print_Titles</vt:lpstr>
      <vt:lpstr>ECS!Print_Titles</vt:lpstr>
      <vt:lpstr>EOC!Print_Titles</vt:lpstr>
      <vt:lpstr>HA!Print_Titles</vt:lpstr>
      <vt:lpstr>NCD!Print_Titles</vt:lpstr>
      <vt:lpstr>'PCC1'!Print_Titles</vt:lpstr>
      <vt:lpstr>RDU!Print_Titles</vt:lpstr>
      <vt:lpstr>ติดดาว!Print_Titles</vt:lpstr>
      <vt:lpstr>พชอ!Print_Titles</vt:lpstr>
      <vt:lpstr>'พชอ (2)'!Print_Titles</vt:lpstr>
      <vt:lpstr>สูติ!Print_Titles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ADVICE_V4</cp:lastModifiedBy>
  <cp:lastPrinted>2018-12-06T07:28:47Z</cp:lastPrinted>
  <dcterms:created xsi:type="dcterms:W3CDTF">2017-08-25T03:02:38Z</dcterms:created>
  <dcterms:modified xsi:type="dcterms:W3CDTF">2019-03-22T02:58:24Z</dcterms:modified>
</cp:coreProperties>
</file>