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แผน\"/>
    </mc:Choice>
  </mc:AlternateContent>
  <bookViews>
    <workbookView xWindow="240" yWindow="495" windowWidth="15570" windowHeight="6915"/>
  </bookViews>
  <sheets>
    <sheet name="สรุปยุทธ.๑" sheetId="9" r:id="rId1"/>
    <sheet name="แม่และเด็ก" sheetId="15" r:id="rId2"/>
    <sheet name="ปฐมวัย" sheetId="16" r:id="rId3"/>
    <sheet name="วัยเรียน" sheetId="20" r:id="rId4"/>
    <sheet name="วัยรุ่น" sheetId="17" r:id="rId5"/>
    <sheet name="วัยทำงาน" sheetId="19" r:id="rId6"/>
    <sheet name="วัยสูงอายุ" sheetId="18" r:id="rId7"/>
    <sheet name="คบส." sheetId="8" r:id="rId8"/>
    <sheet name="Green&amp;Clean" sheetId="14" r:id="rId9"/>
    <sheet name="TB" sheetId="23" r:id="rId10"/>
    <sheet name="SRRT" sheetId="11" r:id="rId11"/>
    <sheet name="มหกรรม" sheetId="13" r:id="rId12"/>
    <sheet name="TB (PPA)" sheetId="24" r:id="rId13"/>
  </sheets>
  <definedNames>
    <definedName name="_xlnm.Print_Titles" localSheetId="8">'Green&amp;Clean'!$20:$21</definedName>
    <definedName name="_xlnm.Print_Titles" localSheetId="10">SRRT!$13:$14</definedName>
    <definedName name="_xlnm.Print_Titles" localSheetId="9">TB!$11:$12</definedName>
    <definedName name="_xlnm.Print_Titles" localSheetId="12">'TB (PPA)'!$11:$12</definedName>
    <definedName name="_xlnm.Print_Titles" localSheetId="7">คบส.!$16:$17</definedName>
    <definedName name="_xlnm.Print_Titles" localSheetId="2">ปฐมวัย!$24:$25</definedName>
    <definedName name="_xlnm.Print_Titles" localSheetId="1">แม่และเด็ก!$21:$22</definedName>
    <definedName name="_xlnm.Print_Titles" localSheetId="5">วัยทำงาน!$28:$29</definedName>
    <definedName name="_xlnm.Print_Titles" localSheetId="4">วัยรุ่น!$15:$16</definedName>
    <definedName name="_xlnm.Print_Titles" localSheetId="3">วัยเรียน!$21:$22</definedName>
    <definedName name="_xlnm.Print_Titles" localSheetId="6">วัยสูงอายุ!$17:$18</definedName>
  </definedNames>
  <calcPr calcId="152511"/>
</workbook>
</file>

<file path=xl/calcChain.xml><?xml version="1.0" encoding="utf-8"?>
<calcChain xmlns="http://schemas.openxmlformats.org/spreadsheetml/2006/main">
  <c r="J17" i="9" l="1"/>
  <c r="J14" i="9"/>
  <c r="J11" i="9"/>
  <c r="I225" i="8"/>
  <c r="J12" i="9" s="1"/>
  <c r="H148" i="18"/>
  <c r="H204" i="19"/>
  <c r="H203" i="19"/>
  <c r="H202" i="19"/>
  <c r="H200" i="19" s="1"/>
  <c r="J10" i="9" s="1"/>
  <c r="G202" i="19"/>
  <c r="H132" i="17"/>
  <c r="H130" i="17"/>
  <c r="H143" i="20"/>
  <c r="H142" i="20"/>
  <c r="H140" i="20" s="1"/>
  <c r="J8" i="9" s="1"/>
  <c r="H141" i="20"/>
  <c r="H116" i="16"/>
  <c r="H115" i="16"/>
  <c r="H114" i="16"/>
  <c r="H113" i="16" s="1"/>
  <c r="J7" i="9" s="1"/>
  <c r="H196" i="15"/>
  <c r="H195" i="15"/>
  <c r="H194" i="15" s="1"/>
  <c r="J6" i="9" s="1"/>
  <c r="H129" i="17" l="1"/>
  <c r="J9" i="9" s="1"/>
  <c r="H92" i="14"/>
  <c r="J13" i="9" s="1"/>
  <c r="H65" i="14"/>
  <c r="F18" i="9" l="1"/>
  <c r="G17" i="9"/>
  <c r="I17" i="9" s="1"/>
  <c r="D14" i="9" l="1"/>
  <c r="H11" i="9" l="1"/>
  <c r="D11" i="9"/>
  <c r="G10" i="9"/>
  <c r="G18" i="9" s="1"/>
  <c r="E10" i="9"/>
  <c r="D10" i="9"/>
  <c r="E9" i="9"/>
  <c r="D9" i="9"/>
  <c r="D8" i="9"/>
  <c r="H7" i="9"/>
  <c r="H6" i="9"/>
  <c r="G141" i="20"/>
  <c r="G142" i="20"/>
  <c r="E8" i="9" s="1"/>
  <c r="G143" i="20"/>
  <c r="H8" i="9" s="1"/>
  <c r="G203" i="19"/>
  <c r="G200" i="19" s="1"/>
  <c r="G204" i="19"/>
  <c r="G148" i="18"/>
  <c r="G130" i="17"/>
  <c r="G132" i="17"/>
  <c r="H9" i="9" s="1"/>
  <c r="G114" i="16"/>
  <c r="D7" i="9" s="1"/>
  <c r="G115" i="16"/>
  <c r="E7" i="9" s="1"/>
  <c r="G116" i="16"/>
  <c r="G196" i="15"/>
  <c r="E6" i="9" s="1"/>
  <c r="G195" i="15"/>
  <c r="D6" i="9" s="1"/>
  <c r="H10" i="9" l="1"/>
  <c r="G113" i="16"/>
  <c r="G140" i="20"/>
  <c r="G129" i="17"/>
  <c r="G92" i="14"/>
  <c r="D13" i="9" s="1"/>
  <c r="G189" i="13" l="1"/>
  <c r="G188" i="13"/>
  <c r="H16" i="9" s="1"/>
  <c r="G186" i="13"/>
  <c r="G185" i="13" s="1"/>
  <c r="J16" i="9" s="1"/>
  <c r="I16" i="9" l="1"/>
  <c r="H18" i="9"/>
  <c r="F108" i="11"/>
  <c r="J15" i="9" s="1"/>
  <c r="J18" i="9" s="1"/>
  <c r="D15" i="9" l="1"/>
  <c r="I15" i="9" s="1"/>
  <c r="I14" i="9"/>
  <c r="I13" i="9"/>
  <c r="E12" i="9"/>
  <c r="E18" i="9" s="1"/>
  <c r="D12" i="9"/>
  <c r="I12" i="9" s="1"/>
  <c r="I10" i="9"/>
  <c r="I8" i="9"/>
  <c r="D18" i="9" l="1"/>
  <c r="I9" i="9"/>
  <c r="I7" i="9" l="1"/>
  <c r="I11" i="9" l="1"/>
  <c r="I6" i="9" l="1"/>
  <c r="I18" i="9" s="1"/>
  <c r="H225" i="8"/>
  <c r="R96" i="8"/>
  <c r="R95" i="8"/>
  <c r="R94" i="8"/>
  <c r="R85" i="8"/>
  <c r="R84" i="8"/>
  <c r="R83" i="8"/>
  <c r="R82" i="8"/>
  <c r="R97" i="8" l="1"/>
  <c r="R86" i="8"/>
</calcChain>
</file>

<file path=xl/comments1.xml><?xml version="1.0" encoding="utf-8"?>
<comments xmlns="http://schemas.openxmlformats.org/spreadsheetml/2006/main">
  <authors>
    <author>Corporate Edition</author>
    <author>ADVICE_V4</author>
    <author>TOSHIBA</author>
    <author>DarkUser</author>
    <author>ps</author>
    <author>Prasit</author>
  </authors>
  <commentList>
    <comment ref="G40" authorId="0" shapeId="0">
      <text>
        <r>
          <rPr>
            <b/>
            <sz val="9"/>
            <color indexed="81"/>
            <rFont val="Tahoma"/>
            <family val="2"/>
          </rPr>
          <t>Corporate Edition:</t>
        </r>
        <r>
          <rPr>
            <sz val="9"/>
            <color indexed="81"/>
            <rFont val="Tahoma"/>
            <family val="2"/>
          </rPr>
          <t xml:space="preserve">
-  ค่าอาหารว่างและอาหารกลางวัน  ๙๐ คนๆละ๑๓๐ บาท  เป็นเงิน ๑๑,๗๐๐ บาท
= ค่าวัสดุอบรม 2,500 บาท 
</t>
        </r>
      </text>
    </comment>
    <comment ref="H40" authorId="0" shapeId="0">
      <text>
        <r>
          <rPr>
            <b/>
            <sz val="9"/>
            <color indexed="81"/>
            <rFont val="Tahoma"/>
            <family val="2"/>
          </rPr>
          <t>Corporate Edition:</t>
        </r>
        <r>
          <rPr>
            <sz val="9"/>
            <color indexed="81"/>
            <rFont val="Tahoma"/>
            <family val="2"/>
          </rPr>
          <t xml:space="preserve">
-  ค่าอาหารว่างและอาหารกลางวัน  ๙๐ คนๆละ๑๓๐ บาท  เป็นเงิน ๑๑,๗๐๐ บาท
= ค่าวัสดุอบรม 2,500 บาท 
</t>
        </r>
      </text>
    </comment>
    <comment ref="G45" authorId="0" shapeId="0">
      <text>
        <r>
          <rPr>
            <b/>
            <sz val="9"/>
            <color indexed="81"/>
            <rFont val="Tahoma"/>
            <family val="2"/>
          </rPr>
          <t>Corporate Edition:</t>
        </r>
        <r>
          <rPr>
            <sz val="9"/>
            <color indexed="81"/>
            <rFont val="Tahoma"/>
            <family val="2"/>
          </rPr>
          <t xml:space="preserve">
-  ค่าอาหารว่างและอาหารกลางวัน  ๙๐ คนๆละ๑๓๐ บาท  เป็นเงิน ๑๑,๗๐๐ บาท
        = ค่าวัสดุอบรม 2,500 บาท 
</t>
        </r>
      </text>
    </comment>
    <comment ref="H45" authorId="0" shapeId="0">
      <text>
        <r>
          <rPr>
            <b/>
            <sz val="9"/>
            <color indexed="81"/>
            <rFont val="Tahoma"/>
            <family val="2"/>
          </rPr>
          <t>Corporate Edition:</t>
        </r>
        <r>
          <rPr>
            <sz val="9"/>
            <color indexed="81"/>
            <rFont val="Tahoma"/>
            <family val="2"/>
          </rPr>
          <t xml:space="preserve">
-  ค่าอาหารว่างและอาหารกลางวัน  ๙๐ คนๆละ๑๓๐ บาท  เป็นเงิน ๑๑,๗๐๐ บาท
        = ค่าวัสดุอบรม 2,500 บาท 
</t>
        </r>
      </text>
    </comment>
    <comment ref="D50" authorId="1" shapeId="0">
      <text>
        <r>
          <rPr>
            <b/>
            <sz val="9"/>
            <color indexed="81"/>
            <rFont val="Tahoma"/>
            <family val="2"/>
          </rPr>
          <t>นาสัก 9 ป้าย
บ้านดง 8 ป่าย
กอรวก 5 ป้าย
บ้านทาน 2 ป้าย
สบป้าด 8 ป้าย</t>
        </r>
      </text>
    </comment>
    <comment ref="G79" authorId="2" shapeId="0">
      <text>
        <r>
          <rPr>
            <b/>
            <sz val="9"/>
            <color indexed="81"/>
            <rFont val="Tahoma"/>
            <family val="2"/>
          </rPr>
          <t>TOSHIBA:</t>
        </r>
        <r>
          <rPr>
            <sz val="9"/>
            <color indexed="81"/>
            <rFont val="Tahoma"/>
            <family val="2"/>
          </rPr>
          <t xml:space="preserve">
ค่าอาหารว่างคนละ๒๕ บาท</t>
        </r>
      </text>
    </comment>
    <comment ref="H79" authorId="2" shapeId="0">
      <text>
        <r>
          <rPr>
            <b/>
            <sz val="9"/>
            <color indexed="81"/>
            <rFont val="Tahoma"/>
            <family val="2"/>
          </rPr>
          <t>TOSHIBA:</t>
        </r>
        <r>
          <rPr>
            <sz val="9"/>
            <color indexed="81"/>
            <rFont val="Tahoma"/>
            <family val="2"/>
          </rPr>
          <t xml:space="preserve">
ค่าอาหารว่างคนละ๒๕ บาท</t>
        </r>
      </text>
    </comment>
    <comment ref="G113" authorId="2" shapeId="0">
      <text>
        <r>
          <rPr>
            <b/>
            <sz val="9"/>
            <color indexed="81"/>
            <rFont val="Tahoma"/>
            <family val="2"/>
          </rPr>
          <t>TOSHIBA:</t>
        </r>
        <r>
          <rPr>
            <sz val="9"/>
            <color indexed="81"/>
            <rFont val="Tahoma"/>
            <family val="2"/>
          </rPr>
          <t xml:space="preserve">
200 คนๆละ12บาทเป็นเวลา 90 วัน</t>
        </r>
      </text>
    </comment>
    <comment ref="H113" authorId="2" shapeId="0">
      <text>
        <r>
          <rPr>
            <b/>
            <sz val="9"/>
            <color indexed="81"/>
            <rFont val="Tahoma"/>
            <family val="2"/>
          </rPr>
          <t>TOSHIBA:</t>
        </r>
        <r>
          <rPr>
            <sz val="9"/>
            <color indexed="81"/>
            <rFont val="Tahoma"/>
            <family val="2"/>
          </rPr>
          <t xml:space="preserve">
200 คนๆละ12บาทเป็นเวลา 90 วัน</t>
        </r>
      </text>
    </comment>
    <comment ref="G138" authorId="2" shapeId="0">
      <text>
        <r>
          <rPr>
            <b/>
            <sz val="9"/>
            <color indexed="81"/>
            <rFont val="Tahoma"/>
            <family val="2"/>
          </rPr>
          <t>TOSHIBA:</t>
        </r>
        <r>
          <rPr>
            <sz val="9"/>
            <color indexed="81"/>
            <rFont val="Tahoma"/>
            <family val="2"/>
          </rPr>
          <t xml:space="preserve">
ค่าชุดของเยี่ยมชุดละ๖๐๐ บาท</t>
        </r>
      </text>
    </comment>
    <comment ref="H138" authorId="2" shapeId="0">
      <text>
        <r>
          <rPr>
            <b/>
            <sz val="9"/>
            <color indexed="81"/>
            <rFont val="Tahoma"/>
            <family val="2"/>
          </rPr>
          <t>TOSHIBA:</t>
        </r>
        <r>
          <rPr>
            <sz val="9"/>
            <color indexed="81"/>
            <rFont val="Tahoma"/>
            <family val="2"/>
          </rPr>
          <t xml:space="preserve">
ค่าชุดของเยี่ยมชุดละ๖๐๐ บาท</t>
        </r>
      </text>
    </comment>
    <comment ref="D142" authorId="3" shapeId="0">
      <text>
        <r>
          <rPr>
            <b/>
            <sz val="8"/>
            <color indexed="81"/>
            <rFont val="Tahoma"/>
            <family val="2"/>
          </rPr>
          <t>DarkUser:</t>
        </r>
        <r>
          <rPr>
            <sz val="8"/>
            <color indexed="81"/>
            <rFont val="Tahoma"/>
            <family val="2"/>
          </rPr>
          <t xml:space="preserve">
ผู้รับผิดชอบงาน รพ. 4 คน
รพสต. 5 คน
สสอ. 1 คน</t>
        </r>
      </text>
    </comment>
    <comment ref="G142" authorId="3" shapeId="0">
      <text>
        <r>
          <rPr>
            <b/>
            <sz val="8"/>
            <color indexed="81"/>
            <rFont val="Tahoma"/>
            <family val="2"/>
          </rPr>
          <t>DarkUser:</t>
        </r>
        <r>
          <rPr>
            <sz val="8"/>
            <color indexed="81"/>
            <rFont val="Tahoma"/>
            <family val="2"/>
          </rPr>
          <t xml:space="preserve">
ค่าลงทะเบียน คนละ 1500  เป็นเงิน15000
ค่าที่พัก 5 ห้องๆลำ 1500 จำนวน 2 คืน = 15000
ค่าเบี้ยเลี้ยง/ พาหนะ 11200</t>
        </r>
      </text>
    </comment>
    <comment ref="H142" authorId="3" shapeId="0">
      <text>
        <r>
          <rPr>
            <b/>
            <sz val="8"/>
            <color indexed="81"/>
            <rFont val="Tahoma"/>
            <family val="2"/>
          </rPr>
          <t>DarkUser:</t>
        </r>
        <r>
          <rPr>
            <sz val="8"/>
            <color indexed="81"/>
            <rFont val="Tahoma"/>
            <family val="2"/>
          </rPr>
          <t xml:space="preserve">
ค่าลงทะเบียน คนละ 1500  เป็นเงิน12000
ค่าที่พัก 4 ห้องๆละ 1500 จำนวน 2 คืน = 12000
ค่าเบี้ยเลี้ยง/ พาหนะ 10000</t>
        </r>
      </text>
    </comment>
    <comment ref="G143" authorId="3" shapeId="0">
      <text>
        <r>
          <rPr>
            <b/>
            <sz val="8"/>
            <color indexed="81"/>
            <rFont val="Tahoma"/>
            <family val="2"/>
          </rPr>
          <t>DarkUser:</t>
        </r>
        <r>
          <rPr>
            <sz val="8"/>
            <color indexed="81"/>
            <rFont val="Tahoma"/>
            <family val="2"/>
          </rPr>
          <t xml:space="preserve">
ค่าพาหนะ คนละ 130 บาทจำนวน 5 วัน = 2600 บาท</t>
        </r>
      </text>
    </comment>
    <comment ref="H143" authorId="4" shapeId="0">
      <text>
        <r>
          <rPr>
            <sz val="9"/>
            <color indexed="81"/>
            <rFont val="Tahoma"/>
            <family val="2"/>
          </rPr>
          <t>ค่าลงทะเบียน คนละ 1500  เป็นเงิน15000
ค่าที่พัก 5 ห้องๆลำ 1500 จำนวน 2 คืน = 15000
ค่าเบี้ย</t>
        </r>
        <r>
          <rPr>
            <b/>
            <sz val="9"/>
            <color indexed="81"/>
            <rFont val="Tahoma"/>
            <family val="2"/>
          </rPr>
          <t>เลี้ยง/ พาหนะ 11200</t>
        </r>
        <r>
          <rPr>
            <sz val="9"/>
            <color indexed="81"/>
            <rFont val="Tahoma"/>
            <family val="2"/>
          </rPr>
          <t xml:space="preserve">
</t>
        </r>
      </text>
    </comment>
    <comment ref="G147" authorId="2" shapeId="0">
      <text>
        <r>
          <rPr>
            <b/>
            <sz val="9"/>
            <color indexed="81"/>
            <rFont val="Tahoma"/>
            <family val="2"/>
          </rPr>
          <t>TOSHIBA:</t>
        </r>
        <r>
          <rPr>
            <sz val="9"/>
            <color indexed="81"/>
            <rFont val="Tahoma"/>
            <family val="2"/>
          </rPr>
          <t>อาหารว่างคนละ 25 บาท</t>
        </r>
      </text>
    </comment>
    <comment ref="G154" authorId="2" shapeId="0">
      <text>
        <r>
          <rPr>
            <b/>
            <sz val="9"/>
            <color indexed="81"/>
            <rFont val="Tahoma"/>
            <family val="2"/>
          </rPr>
          <t>ค่าอาหารว่างคนละ 25 บาท จำนวน 4 ครั้ง</t>
        </r>
        <r>
          <rPr>
            <sz val="9"/>
            <color indexed="81"/>
            <rFont val="Tahoma"/>
            <family val="2"/>
          </rPr>
          <t xml:space="preserve">
</t>
        </r>
      </text>
    </comment>
    <comment ref="K154" authorId="4" shapeId="0">
      <text>
        <r>
          <rPr>
            <sz val="9"/>
            <color indexed="81"/>
            <rFont val="Tahoma"/>
            <family val="2"/>
          </rPr>
          <t xml:space="preserve">วรรณา
</t>
        </r>
      </text>
    </comment>
    <comment ref="G161" authorId="2" shapeId="0">
      <text>
        <r>
          <rPr>
            <sz val="9"/>
            <color indexed="81"/>
            <rFont val="Tahoma"/>
            <family val="2"/>
          </rPr>
          <t xml:space="preserve">ค่าเบี้ยเลี้ยง 10 คน คนละ 120 บาท รพ.สต.ละ 2 ครั้ง 2400
</t>
        </r>
      </text>
    </comment>
    <comment ref="H161" authorId="5" shapeId="0">
      <text>
        <r>
          <rPr>
            <sz val="9"/>
            <color indexed="81"/>
            <rFont val="Tahoma"/>
            <family val="2"/>
          </rPr>
          <t xml:space="preserve">ค่าเบี้ยเลี้ยง 10 คน คนละ 120 บาท รพ.สต.ละ 2 ครั้ง 2400
</t>
        </r>
      </text>
    </comment>
    <comment ref="K161" authorId="4" shapeId="0">
      <text>
        <r>
          <rPr>
            <sz val="9"/>
            <color indexed="81"/>
            <rFont val="Tahoma"/>
            <family val="2"/>
          </rPr>
          <t xml:space="preserve">วรรณา
</t>
        </r>
      </text>
    </comment>
    <comment ref="G163" authorId="1" shapeId="0">
      <text>
        <r>
          <rPr>
            <b/>
            <sz val="9"/>
            <color indexed="81"/>
            <rFont val="Tahoma"/>
            <family val="2"/>
          </rPr>
          <t>ครึ่งบ่าย มีอาหารว่าง</t>
        </r>
        <r>
          <rPr>
            <sz val="9"/>
            <color indexed="81"/>
            <rFont val="Tahoma"/>
            <family val="2"/>
          </rPr>
          <t xml:space="preserve">
อาหารว่าง มื้อละ 25 บาท
รวม 375</t>
        </r>
      </text>
    </comment>
    <comment ref="K163" authorId="4" shapeId="0">
      <text>
        <r>
          <rPr>
            <sz val="9"/>
            <color indexed="81"/>
            <rFont val="Tahoma"/>
            <family val="2"/>
          </rPr>
          <t xml:space="preserve">วรรณา
</t>
        </r>
      </text>
    </comment>
    <comment ref="K165" authorId="4" shapeId="0">
      <text>
        <r>
          <rPr>
            <sz val="9"/>
            <color indexed="81"/>
            <rFont val="Tahoma"/>
            <family val="2"/>
          </rPr>
          <t xml:space="preserve">วรรณา
</t>
        </r>
      </text>
    </comment>
    <comment ref="G166" authorId="2" shapeId="0">
      <text>
        <r>
          <rPr>
            <sz val="9"/>
            <color indexed="81"/>
            <rFont val="Tahoma"/>
            <family val="2"/>
          </rPr>
          <t xml:space="preserve">ค่าอาหารกลางวันและอาหารว่าง คนละ100 บาท
</t>
        </r>
      </text>
    </comment>
    <comment ref="H166" authorId="2" shapeId="0">
      <text>
        <r>
          <rPr>
            <sz val="9"/>
            <color indexed="81"/>
            <rFont val="Tahoma"/>
            <family val="2"/>
          </rPr>
          <t xml:space="preserve">ค่าอาหารกลางวันและอาหารว่าง คนละ100 บาท
</t>
        </r>
      </text>
    </comment>
    <comment ref="K166" authorId="4" shapeId="0">
      <text>
        <r>
          <rPr>
            <sz val="9"/>
            <color indexed="81"/>
            <rFont val="Tahoma"/>
            <family val="2"/>
          </rPr>
          <t xml:space="preserve">วรรณา
</t>
        </r>
      </text>
    </comment>
    <comment ref="G174" authorId="2" shapeId="0">
      <text>
        <r>
          <rPr>
            <b/>
            <sz val="9"/>
            <color indexed="81"/>
            <rFont val="Tahoma"/>
            <family val="2"/>
          </rPr>
          <t>ค่าอาหารกลางวันและอาหารว่างคนละ 100x25=2500
ค่าวัสดุคนละ 15x25=375</t>
        </r>
        <r>
          <rPr>
            <sz val="9"/>
            <color indexed="81"/>
            <rFont val="Tahoma"/>
            <family val="2"/>
          </rPr>
          <t xml:space="preserve">
</t>
        </r>
      </text>
    </comment>
    <comment ref="H174" authorId="2" shapeId="0">
      <text>
        <r>
          <rPr>
            <b/>
            <sz val="9"/>
            <color indexed="81"/>
            <rFont val="Tahoma"/>
            <family val="2"/>
          </rPr>
          <t>ค่าอาหารกลางวันและอาหารว่างคนละ 100x25=2500
ค่าวัสดุคนละ 15x25=375</t>
        </r>
        <r>
          <rPr>
            <sz val="9"/>
            <color indexed="81"/>
            <rFont val="Tahoma"/>
            <family val="2"/>
          </rPr>
          <t xml:space="preserve">
</t>
        </r>
      </text>
    </comment>
    <comment ref="K174" authorId="4" shapeId="0">
      <text>
        <r>
          <rPr>
            <sz val="9"/>
            <color indexed="81"/>
            <rFont val="Tahoma"/>
            <family val="2"/>
          </rPr>
          <t xml:space="preserve">วรรณา
</t>
        </r>
      </text>
    </comment>
    <comment ref="G175" authorId="2" shapeId="0">
      <text>
        <r>
          <rPr>
            <sz val="9"/>
            <color indexed="81"/>
            <rFont val="Tahoma"/>
            <family val="2"/>
          </rPr>
          <t xml:space="preserve"> ค่าอาหารและอาหารว่าง. 130x16 x2วัน = 4160
</t>
        </r>
      </text>
    </comment>
    <comment ref="H175" authorId="2" shapeId="0">
      <text>
        <r>
          <rPr>
            <sz val="9"/>
            <color indexed="81"/>
            <rFont val="Tahoma"/>
            <family val="2"/>
          </rPr>
          <t xml:space="preserve"> ค่าอาหารและอาหารว่าง. 130x16 x2วัน = 4160
</t>
        </r>
      </text>
    </comment>
    <comment ref="G177" authorId="2" shapeId="0">
      <text>
        <r>
          <rPr>
            <b/>
            <sz val="9"/>
            <color indexed="81"/>
            <rFont val="Tahoma"/>
            <family val="2"/>
          </rPr>
          <t>TOSHIBA:</t>
        </r>
        <r>
          <rPr>
            <sz val="9"/>
            <color indexed="81"/>
            <rFont val="Tahoma"/>
            <family val="2"/>
          </rPr>
          <t xml:space="preserve">
แกนนำเยาวชนและหญิงวัยเจริญพันธ์ หมู่ละ10 คน ค่าอาหาร80x80=6400    ค่าอาหารว่าง 2 มื้อ มื้อละ 25 บาท 80x25x2=4000  
ค่าเอกสารอบรม80x25 =2000
ค่าป้ายโครงการ1.5x2 ม.=300
ค่าปากกาเคมีและกระดาษบรูฟ=200
รวมเงิน 12900 บ.</t>
        </r>
      </text>
    </comment>
    <comment ref="H177" authorId="2" shapeId="0">
      <text>
        <r>
          <rPr>
            <b/>
            <sz val="9"/>
            <color indexed="81"/>
            <rFont val="Tahoma"/>
            <family val="2"/>
          </rPr>
          <t>TOSHIBA:</t>
        </r>
        <r>
          <rPr>
            <sz val="9"/>
            <color indexed="81"/>
            <rFont val="Tahoma"/>
            <family val="2"/>
          </rPr>
          <t xml:space="preserve">
แกนนำเยาวชนและหญิงวัยเจริญพันธ์ หมู่ละ10 คน ค่าอาหาร80x80=6400    ค่าอาหารว่าง 2 มื้อ มื้อละ 25 บาท 80x25x2=4000  
ค่าเอกสารอบรม80x25 =2000
ค่าป้ายโครงการ1.5x2 ม.=300
ค่าปากกาเคมีและกระดาษบรูฟ=200
รวมเงิน 12900 บ.</t>
        </r>
      </text>
    </comment>
    <comment ref="G178" authorId="0" shapeId="0">
      <text>
        <r>
          <rPr>
            <b/>
            <sz val="9"/>
            <color indexed="81"/>
            <rFont val="Tahoma"/>
            <family val="2"/>
          </rPr>
          <t>Corporate Edition:</t>
        </r>
        <r>
          <rPr>
            <sz val="9"/>
            <color indexed="81"/>
            <rFont val="Tahoma"/>
            <family val="2"/>
          </rPr>
          <t xml:space="preserve">
-  ค่าอาหารว่างและอาหารกลางวัน  ๔๐ คนๆละ๑๐๐ บาท จำนวน๒ วัน
 เป็นเงิน 8,๐๐๐ บาท
      = ค่าวัสดุอบรม 2,๘00 บาท 
- ค่าวิทยากรอบรมจำนวน ๖ ชั่วโมงๆละ600บาท 2 วัน ๗,๒00 บาท
</t>
        </r>
      </text>
    </comment>
    <comment ref="H178" authorId="0" shapeId="0">
      <text>
        <r>
          <rPr>
            <b/>
            <sz val="9"/>
            <color indexed="81"/>
            <rFont val="Tahoma"/>
            <family val="2"/>
          </rPr>
          <t>Corporate Edition:</t>
        </r>
        <r>
          <rPr>
            <sz val="9"/>
            <color indexed="81"/>
            <rFont val="Tahoma"/>
            <family val="2"/>
          </rPr>
          <t xml:space="preserve">
-  ค่าอาหารว่างและอาหารกลางวัน  ๔๐ คนๆละ๑๐๐ บาท จำนวน๒ วัน
 เป็นเงิน 8,๐๐๐ บาท
      = ค่าวัสดุอบรม 2,๘00 บาท 
- ค่าวิทยากรอบรมจำนวน ๖ ชั่วโมงๆละ600บาท 2 วัน ๗,๒00 บาท
</t>
        </r>
      </text>
    </comment>
    <comment ref="D179" authorId="1" shapeId="0">
      <text>
        <r>
          <rPr>
            <b/>
            <sz val="9"/>
            <color indexed="81"/>
            <rFont val="Tahoma"/>
            <family val="2"/>
          </rPr>
          <t>บ้านทาน  20 คน
บ้านกอรวก 20  คน</t>
        </r>
        <r>
          <rPr>
            <sz val="9"/>
            <color indexed="81"/>
            <rFont val="Tahoma"/>
            <family val="2"/>
          </rPr>
          <t xml:space="preserve">
</t>
        </r>
      </text>
    </comment>
    <comment ref="G179" authorId="2" shapeId="0">
      <text>
        <r>
          <rPr>
            <b/>
            <sz val="9"/>
            <color indexed="81"/>
            <rFont val="Tahoma"/>
            <family val="2"/>
          </rPr>
          <t>TOSHIBA:</t>
        </r>
        <r>
          <rPr>
            <sz val="9"/>
            <color indexed="81"/>
            <rFont val="Tahoma"/>
            <family val="2"/>
          </rPr>
          <t xml:space="preserve">
- ค่าอาหารกลางวันและอาหารว่างจัดกิจกรรมเรียนรู้ 40*100บาท= 4000
(- ค่าอาหารกลางวันและอาหารว่างจัดกิจกรรมทำแผน 40*100บาท= 4000
- ค่าอาหารกลางวันและอาหารว่างจัดกิจกรรมเรียนรู้ 100*100บาท= 10000
- ค่าอาหารว่างจัดกิจกรรมแลกเปลี่ยนเรียนรู้ 40*25บาท= 1000) เขียนเข้ามาไม่ตรงกับงบในแผน ปรับเหลือข้อเดียว
</t>
        </r>
      </text>
    </comment>
    <comment ref="H179" authorId="2" shapeId="0">
      <text>
        <r>
          <rPr>
            <b/>
            <sz val="9"/>
            <color indexed="81"/>
            <rFont val="Tahoma"/>
            <family val="2"/>
          </rPr>
          <t>TOSHIBA:</t>
        </r>
        <r>
          <rPr>
            <sz val="9"/>
            <color indexed="81"/>
            <rFont val="Tahoma"/>
            <family val="2"/>
          </rPr>
          <t xml:space="preserve">
- ค่าอาหารกลางวันและอาหารว่างจัดกิจกรรมเรียนรู้ 40*100บาท= 4000
(- ค่าอาหารกลางวันและอาหารว่างจัดกิจกรรมทำแผน 40*100บาท= 4000
- ค่าอาหารกลางวันและอาหารว่างจัดกิจกรรมเรียนรู้ 100*100บาท= 10000
- ค่าอาหารว่างจัดกิจกรรมแลกเปลี่ยนเรียนรู้ 40*25บาท= 1000) เขียนเข้ามาไม่ตรงกับงบในแผน ปรับเหลือข้อเดียว
</t>
        </r>
      </text>
    </comment>
    <comment ref="G180" authorId="2" shapeId="0">
      <text>
        <r>
          <rPr>
            <b/>
            <sz val="9"/>
            <color indexed="81"/>
            <rFont val="Tahoma"/>
            <family val="2"/>
          </rPr>
          <t>TOSHIBA:</t>
        </r>
        <r>
          <rPr>
            <sz val="9"/>
            <color indexed="81"/>
            <rFont val="Tahoma"/>
            <family val="2"/>
          </rPr>
          <t xml:space="preserve">
 - ค่าอาหารกลางวันและอาหารว่าง   70 คน 130 บาท/ครั้ง 18200
  - ค่าวัสดุ      2000 
</t>
        </r>
      </text>
    </comment>
    <comment ref="H180" authorId="2" shapeId="0">
      <text>
        <r>
          <rPr>
            <b/>
            <sz val="9"/>
            <color indexed="81"/>
            <rFont val="Tahoma"/>
            <family val="2"/>
          </rPr>
          <t>TOSHIBA:</t>
        </r>
        <r>
          <rPr>
            <sz val="9"/>
            <color indexed="81"/>
            <rFont val="Tahoma"/>
            <family val="2"/>
          </rPr>
          <t xml:space="preserve">
 - ค่าอาหารกลางวันและอาหารว่าง   70 คน 130 บาท/ครั้ง 18200
  - ค่าวัสดุ      2000 
</t>
        </r>
      </text>
    </comment>
    <comment ref="K180" authorId="4" shapeId="0">
      <text>
        <r>
          <rPr>
            <b/>
            <sz val="9"/>
            <color indexed="81"/>
            <rFont val="Tahoma"/>
            <family val="2"/>
          </rPr>
          <t>วรรณา</t>
        </r>
        <r>
          <rPr>
            <sz val="9"/>
            <color indexed="81"/>
            <rFont val="Tahoma"/>
            <family val="2"/>
          </rPr>
          <t xml:space="preserve">
</t>
        </r>
      </text>
    </comment>
    <comment ref="G181" authorId="2" shapeId="0">
      <text>
        <r>
          <rPr>
            <b/>
            <sz val="9"/>
            <color indexed="81"/>
            <rFont val="Tahoma"/>
            <family val="2"/>
          </rPr>
          <t>TOSHIBA:</t>
        </r>
        <r>
          <rPr>
            <sz val="9"/>
            <color indexed="81"/>
            <rFont val="Tahoma"/>
            <family val="2"/>
          </rPr>
          <t xml:space="preserve">
 - ค่าอาหารว่างคนละ๒๕บาท เป็นเงิน๑๗๕๐ บาท
 - ค่าวัสดุสื่อเล่านิทาน๕๐๐๐ บาท 
- ค่าวิทยากร๓ ชม.ๆละ๖๐๐ บาทเป็นเงิน๑๘๐๐ บาท</t>
        </r>
      </text>
    </comment>
    <comment ref="H181" authorId="2" shapeId="0">
      <text>
        <r>
          <rPr>
            <b/>
            <sz val="9"/>
            <color indexed="81"/>
            <rFont val="Tahoma"/>
            <family val="2"/>
          </rPr>
          <t>TOSHIBA:</t>
        </r>
        <r>
          <rPr>
            <sz val="9"/>
            <color indexed="81"/>
            <rFont val="Tahoma"/>
            <family val="2"/>
          </rPr>
          <t xml:space="preserve">
 - ค่าอาหารว่างคนละ๒๕บาท เป็นเงิน๑๗๕๐ บาท
 - ค่าวัสดุสื่อเล่านิทาน๕๐๐๐ บาท 
- ค่าวิทยากร๓ ชม.ๆละ๖๐๐ บาทเป็นเงิน๑๘๐๐ บาท</t>
        </r>
      </text>
    </comment>
    <comment ref="K181" authorId="4" shapeId="0">
      <text>
        <r>
          <rPr>
            <sz val="9"/>
            <color indexed="81"/>
            <rFont val="Tahoma"/>
            <family val="2"/>
          </rPr>
          <t>วราภาณ์</t>
        </r>
      </text>
    </comment>
    <comment ref="G197" authorId="4" shapeId="0">
      <text>
        <r>
          <rPr>
            <b/>
            <sz val="9"/>
            <color indexed="81"/>
            <rFont val="Tahoma"/>
            <family val="2"/>
          </rPr>
          <t>8คก.พระราชดำริ 18,000 บาท</t>
        </r>
        <r>
          <rPr>
            <sz val="9"/>
            <color indexed="81"/>
            <rFont val="Tahoma"/>
            <family val="2"/>
          </rPr>
          <t xml:space="preserve">
</t>
        </r>
      </text>
    </comment>
    <comment ref="H197" authorId="4" shapeId="0">
      <text>
        <r>
          <rPr>
            <b/>
            <sz val="9"/>
            <color indexed="81"/>
            <rFont val="Tahoma"/>
            <family val="2"/>
          </rPr>
          <t>8คก.พระราชดำริ 18,000 บาท</t>
        </r>
        <r>
          <rPr>
            <sz val="9"/>
            <color indexed="81"/>
            <rFont val="Tahoma"/>
            <family val="2"/>
          </rPr>
          <t xml:space="preserve">
</t>
        </r>
      </text>
    </comment>
  </commentList>
</comments>
</file>

<file path=xl/comments10.xml><?xml version="1.0" encoding="utf-8"?>
<comments xmlns="http://schemas.openxmlformats.org/spreadsheetml/2006/main">
  <authors>
    <author>Windows User</author>
    <author>HomeUser</author>
  </authors>
  <commentList>
    <comment ref="F18" authorId="0" shapeId="0">
      <text>
        <r>
          <rPr>
            <b/>
            <sz val="9"/>
            <color indexed="81"/>
            <rFont val="Tahoma"/>
            <family val="2"/>
          </rPr>
          <t>Windows User:</t>
        </r>
        <r>
          <rPr>
            <sz val="9"/>
            <color indexed="81"/>
            <rFont val="Tahoma"/>
            <family val="2"/>
          </rPr>
          <t xml:space="preserve">
 - ค่าอาหารว่าง 20*20*6 ครั้ง </t>
        </r>
      </text>
    </comment>
    <comment ref="F26" authorId="0" shapeId="0">
      <text>
        <r>
          <rPr>
            <b/>
            <sz val="9"/>
            <color indexed="81"/>
            <rFont val="Tahoma"/>
            <family val="2"/>
          </rPr>
          <t>Windows User:</t>
        </r>
        <r>
          <rPr>
            <sz val="9"/>
            <color indexed="81"/>
            <rFont val="Tahoma"/>
            <family val="2"/>
          </rPr>
          <t xml:space="preserve">
- ค่าอาหารและอาหารว่าง
10*100 =1,000
- ค่าตอบแทนวิทยากร
600*6 =3,600
- ค่าวัสดุ 30*10=300</t>
        </r>
      </text>
    </comment>
    <comment ref="F33" authorId="0" shapeId="0">
      <text>
        <r>
          <rPr>
            <b/>
            <sz val="9"/>
            <color indexed="81"/>
            <rFont val="Tahoma"/>
            <family val="2"/>
          </rPr>
          <t>Windows User:</t>
        </r>
        <r>
          <rPr>
            <sz val="9"/>
            <color indexed="81"/>
            <rFont val="Tahoma"/>
            <family val="2"/>
          </rPr>
          <t xml:space="preserve">
 - ค่าอาหารและอาหารว่าง 
30*100 = 3,000</t>
        </r>
      </text>
    </comment>
    <comment ref="E41" authorId="0" shapeId="0">
      <text>
        <r>
          <rPr>
            <b/>
            <sz val="9"/>
            <color indexed="81"/>
            <rFont val="Tahoma"/>
            <family val="2"/>
          </rPr>
          <t>Windows User:</t>
        </r>
        <r>
          <rPr>
            <sz val="9"/>
            <color indexed="81"/>
            <rFont val="Tahoma"/>
            <family val="2"/>
          </rPr>
          <t xml:space="preserve">
1.แม่เมาะวิทยา
2.อนุบาลแม่เมาะ
3.เทคโนฯกฟผ.
4.ศพด.2แห่ง
5.วัดบ้านแขม
6.เวียงหงส์</t>
        </r>
      </text>
    </comment>
    <comment ref="F41" authorId="0" shapeId="0">
      <text>
        <r>
          <rPr>
            <b/>
            <sz val="9"/>
            <color indexed="81"/>
            <rFont val="Tahoma"/>
            <family val="2"/>
          </rPr>
          <t>Windows User:</t>
        </r>
        <r>
          <rPr>
            <sz val="9"/>
            <color indexed="81"/>
            <rFont val="Tahoma"/>
            <family val="2"/>
          </rPr>
          <t xml:space="preserve">
 - ป้ายไวนิล 300* 7 ผืน = 2,100 บาท</t>
        </r>
      </text>
    </comment>
    <comment ref="F73" authorId="0" shapeId="0">
      <text>
        <r>
          <rPr>
            <b/>
            <sz val="9"/>
            <color indexed="81"/>
            <rFont val="Tahoma"/>
            <family val="2"/>
          </rPr>
          <t>Windows User:</t>
        </r>
        <r>
          <rPr>
            <sz val="9"/>
            <color indexed="81"/>
            <rFont val="Tahoma"/>
            <family val="2"/>
          </rPr>
          <t xml:space="preserve">
 - ค่าอาหารและอาหารว่าง
50 * 100 บาท =5,000 บาท
 - ค่าป้ายไวนิล 1 ป้าย = 300
 - ค่าเอกสาร 30*50 =  1500</t>
        </r>
      </text>
    </comment>
    <comment ref="F99" authorId="1" shapeId="0">
      <text>
        <r>
          <rPr>
            <sz val="9"/>
            <color indexed="81"/>
            <rFont val="Tahoma"/>
            <family val="2"/>
          </rPr>
          <t xml:space="preserve">ค่าอาหาร+อาหารว่ว่าง 100 บาท 20 คน =2,000บาท
</t>
        </r>
      </text>
    </comment>
  </commentList>
</comments>
</file>

<file path=xl/comments11.xml><?xml version="1.0" encoding="utf-8"?>
<comments xmlns="http://schemas.openxmlformats.org/spreadsheetml/2006/main">
  <authors>
    <author>TOSHIBA</author>
    <author>p</author>
    <author>ADVICE_V4</author>
    <author>ASUS</author>
    <author>Corporate Edition</author>
    <author>Sombat</author>
    <author>WINDOWS X</author>
  </authors>
  <commentList>
    <comment ref="B11" authorId="0" shapeId="0">
      <text>
        <r>
          <rPr>
            <sz val="9"/>
            <color indexed="81"/>
            <rFont val="Tahoma"/>
            <family val="2"/>
          </rPr>
          <t xml:space="preserve">ปี60=236
ปี61=149
</t>
        </r>
      </text>
    </comment>
    <comment ref="B12" authorId="0" shapeId="0">
      <text>
        <r>
          <rPr>
            <sz val="9"/>
            <color indexed="81"/>
            <rFont val="Tahoma"/>
            <family val="2"/>
          </rPr>
          <t xml:space="preserve">ปี 60= 524
ปี 61= 566
</t>
        </r>
      </text>
    </comment>
    <comment ref="D39" authorId="0" shapeId="0">
      <text>
        <r>
          <rPr>
            <b/>
            <sz val="9"/>
            <color indexed="81"/>
            <rFont val="Tahoma"/>
            <family val="2"/>
          </rPr>
          <t>แม่เมาะ 9000
บ้านดง2760
นาสัก3925
กอรวก2320
บ้านทาน1149
 สบป้าด5217</t>
        </r>
        <r>
          <rPr>
            <sz val="9"/>
            <color indexed="81"/>
            <rFont val="Tahoma"/>
            <family val="2"/>
          </rPr>
          <t xml:space="preserve">
</t>
        </r>
      </text>
    </comment>
    <comment ref="G39" authorId="1" shapeId="0">
      <text>
        <r>
          <rPr>
            <b/>
            <sz val="9"/>
            <color indexed="81"/>
            <rFont val="Tahoma"/>
            <family val="2"/>
          </rPr>
          <t>p:</t>
        </r>
        <r>
          <rPr>
            <sz val="9"/>
            <color indexed="81"/>
            <rFont val="Tahoma"/>
            <family val="2"/>
          </rPr>
          <t xml:space="preserve">
แผ่นละ 0.7 บาท</t>
        </r>
      </text>
    </comment>
    <comment ref="G64" authorId="1" shapeId="0">
      <text>
        <r>
          <rPr>
            <b/>
            <sz val="9"/>
            <color indexed="81"/>
            <rFont val="Tahoma"/>
            <family val="2"/>
          </rPr>
          <t>p:</t>
        </r>
        <r>
          <rPr>
            <sz val="9"/>
            <color indexed="81"/>
            <rFont val="Tahoma"/>
            <family val="2"/>
          </rPr>
          <t xml:space="preserve">
ค่าลงเอกสาร 5 บาท/ชุด</t>
        </r>
      </text>
    </comment>
    <comment ref="G65" authorId="0" shapeId="0">
      <text>
        <r>
          <rPr>
            <b/>
            <sz val="9"/>
            <color indexed="81"/>
            <rFont val="Tahoma"/>
            <family val="2"/>
          </rPr>
          <t>TOSHIBA:</t>
        </r>
        <r>
          <rPr>
            <sz val="9"/>
            <color indexed="81"/>
            <rFont val="Tahoma"/>
            <family val="2"/>
          </rPr>
          <t xml:space="preserve">
- ค่าอาหารกลางวันและอาหารว่าง  อสม.ที่ช่วยกิจกรรม5คนๆละ100จำนวน 4 ครั้ง เป็นเงิน 2000 บาท
- ค่าตรวจหา stool occult blood200 คนๆละ50 บาทเป็นเงิน 10000 บาท
- ค่าอาหารว่างสำหรับกลุ่มเป้าหมาย 200 คนๆละ25บาท เป็นเงิน 5000 บาท
- ค่าตอบแทนปฏิบัติงานนอกเวลา 4 ชม =4ครั้งจำนวน 5 คนๆละ300 บาทเป็นเงิน 6000 บาท
- ค่ายานพาหนะกลุ่มเป้าหมาย200 คนๆละ 100 บาทเป็นเงิน 20000 บาท</t>
        </r>
      </text>
    </comment>
    <comment ref="G66" authorId="2" shapeId="0">
      <text>
        <r>
          <rPr>
            <b/>
            <sz val="9"/>
            <color indexed="81"/>
            <rFont val="Tahoma"/>
            <family val="2"/>
          </rPr>
          <t>ตรวจหาสารเคมี 50,000 บาท
จัดทำป้ายไวนิลประชาสัมพันธ์ 3,900 บาท</t>
        </r>
        <r>
          <rPr>
            <sz val="9"/>
            <color indexed="81"/>
            <rFont val="Tahoma"/>
            <family val="2"/>
          </rPr>
          <t xml:space="preserve">
</t>
        </r>
      </text>
    </comment>
    <comment ref="D67" authorId="0" shapeId="0">
      <text>
        <r>
          <rPr>
            <b/>
            <sz val="9"/>
            <color indexed="81"/>
            <rFont val="Tahoma"/>
            <family val="2"/>
          </rPr>
          <t>TOSHIBA:</t>
        </r>
        <r>
          <rPr>
            <sz val="9"/>
            <color indexed="81"/>
            <rFont val="Tahoma"/>
            <family val="2"/>
          </rPr>
          <t xml:space="preserve">
สบป้าด100
ท่าสี 100
บ้านทาน 50
บ้านใหม่ 10</t>
        </r>
      </text>
    </comment>
    <comment ref="G67" authorId="2" shapeId="0">
      <text>
        <r>
          <rPr>
            <sz val="9"/>
            <color indexed="81"/>
            <rFont val="Tahoma"/>
            <family val="2"/>
          </rPr>
          <t>ค่าตรวจและชุดตรวจ
ค่าอุปกรณ์และค่าตรวจสบป้าด 63000
บ้านใหม่ 63000
ท่าสี 63000
บ้านทาน 31500</t>
        </r>
      </text>
    </comment>
    <comment ref="D72" authorId="1" shapeId="0">
      <text>
        <r>
          <rPr>
            <b/>
            <sz val="9"/>
            <color indexed="81"/>
            <rFont val="Tahoma"/>
            <family val="2"/>
          </rPr>
          <t>p:</t>
        </r>
        <r>
          <rPr>
            <sz val="9"/>
            <color indexed="81"/>
            <rFont val="Tahoma"/>
            <family val="2"/>
          </rPr>
          <t xml:space="preserve">
ยอดกลุ่มเสี่ยง  ปี61 คิด 70%
ตำบลแม่เมาะ1853
บ้านใหม่ฯ984
บ้านดง525
กอรวก651
บ้านทาน269
สบป้าด1199  รวม 5481</t>
        </r>
      </text>
    </comment>
    <comment ref="G72" authorId="3" shapeId="0">
      <text>
        <r>
          <rPr>
            <b/>
            <sz val="9"/>
            <color indexed="81"/>
            <rFont val="Tahoma"/>
            <family val="2"/>
          </rPr>
          <t>ASUS:</t>
        </r>
        <r>
          <rPr>
            <sz val="9"/>
            <color indexed="81"/>
            <rFont val="Tahoma"/>
            <family val="2"/>
          </rPr>
          <t xml:space="preserve">
แบบประเมิน HL ก่อนและหลัง  ชุดละ 2 บาท</t>
        </r>
      </text>
    </comment>
    <comment ref="D91" authorId="0" shapeId="0">
      <text>
        <r>
          <rPr>
            <sz val="9"/>
            <color indexed="81"/>
            <rFont val="Tahoma"/>
            <family val="2"/>
          </rPr>
          <t xml:space="preserve">ตำบลแม่เมาะ 500
นาสัก 440
บ้านดง170
กอรวก130
บ้านทาน 100
สบป้าด240
 </t>
        </r>
      </text>
    </comment>
    <comment ref="G91" authorId="0" shapeId="0">
      <text>
        <r>
          <rPr>
            <b/>
            <sz val="9"/>
            <color indexed="81"/>
            <rFont val="Tahoma"/>
            <family val="2"/>
          </rPr>
          <t>TOSHIBA:</t>
        </r>
        <r>
          <rPr>
            <sz val="9"/>
            <color indexed="81"/>
            <rFont val="Tahoma"/>
            <family val="2"/>
          </rPr>
          <t xml:space="preserve">
ค่าจัดทำชุดความรอบรู้ด้านสุขภาพ ชุดละ 5 บาท</t>
        </r>
      </text>
    </comment>
    <comment ref="D93" authorId="0" shapeId="0">
      <text>
        <r>
          <rPr>
            <sz val="9"/>
            <color indexed="81"/>
            <rFont val="Tahoma"/>
            <family val="2"/>
          </rPr>
          <t xml:space="preserve">
ตำบลละ50 คน</t>
        </r>
      </text>
    </comment>
    <comment ref="G93" authorId="0" shapeId="0">
      <text>
        <r>
          <rPr>
            <sz val="9"/>
            <color indexed="81"/>
            <rFont val="Tahoma"/>
            <family val="2"/>
          </rPr>
          <t>-ค่าอาหารกลางวันและอาหารว่าง
 คนละ 100 บาท จำนวน 2 ครั้ง เป็นเงิน 50000 บาท</t>
        </r>
      </text>
    </comment>
    <comment ref="G108" authorId="0" shapeId="0">
      <text>
        <r>
          <rPr>
            <b/>
            <sz val="9"/>
            <color indexed="81"/>
            <rFont val="Tahoma"/>
            <family val="2"/>
          </rPr>
          <t>TOSHIBA:</t>
        </r>
        <r>
          <rPr>
            <sz val="9"/>
            <color indexed="81"/>
            <rFont val="Tahoma"/>
            <family val="2"/>
          </rPr>
          <t xml:space="preserve">
ค่าบันทึกข้อมูลรายละ๕ บาทจำนวน ๒ ครั้ง</t>
        </r>
      </text>
    </comment>
    <comment ref="D119" authorId="0" shapeId="0">
      <text>
        <r>
          <rPr>
            <b/>
            <sz val="9"/>
            <color indexed="81"/>
            <rFont val="Tahoma"/>
            <family val="2"/>
          </rPr>
          <t>TOSHIBA:</t>
        </r>
        <r>
          <rPr>
            <sz val="9"/>
            <color indexed="81"/>
            <rFont val="Tahoma"/>
            <family val="2"/>
          </rPr>
          <t xml:space="preserve">
กลุ่มเสี่ยงสูงDM=16
HT=180</t>
        </r>
      </text>
    </comment>
    <comment ref="G119" authorId="4" shapeId="0">
      <text>
        <r>
          <rPr>
            <b/>
            <sz val="9"/>
            <color indexed="81"/>
            <rFont val="Tahoma"/>
            <family val="2"/>
          </rPr>
          <t>Corporate Edition:</t>
        </r>
        <r>
          <rPr>
            <sz val="9"/>
            <color indexed="81"/>
            <rFont val="Tahoma"/>
            <family val="2"/>
          </rPr>
          <t xml:space="preserve">
ค่าอาหาร100x196=19600
ค่าวัสดุ 4500</t>
        </r>
      </text>
    </comment>
    <comment ref="D120" authorId="1" shapeId="0">
      <text>
        <r>
          <rPr>
            <b/>
            <sz val="9"/>
            <color indexed="81"/>
            <rFont val="Tahoma"/>
            <family val="2"/>
          </rPr>
          <t>p:</t>
        </r>
        <r>
          <rPr>
            <sz val="9"/>
            <color indexed="81"/>
            <rFont val="Tahoma"/>
            <family val="2"/>
          </rPr>
          <t xml:space="preserve">
ตำบลแม่เมาะ482
นาสัก431
บ้านดง156
กอรวก127
บ้านทาน98
สบป้าด220</t>
        </r>
      </text>
    </comment>
    <comment ref="G137" authorId="5" shapeId="0">
      <text>
        <r>
          <rPr>
            <b/>
            <sz val="9"/>
            <color indexed="81"/>
            <rFont val="Tahoma"/>
            <family val="2"/>
          </rPr>
          <t>จำนวน12ป้ายๆละ350บาทเป็นเงิน4200บาท</t>
        </r>
        <r>
          <rPr>
            <sz val="9"/>
            <color indexed="81"/>
            <rFont val="Tahoma"/>
            <family val="2"/>
          </rPr>
          <t xml:space="preserve">
</t>
        </r>
      </text>
    </comment>
    <comment ref="G138" authorId="5" shapeId="0">
      <text>
        <r>
          <rPr>
            <b/>
            <sz val="9"/>
            <color indexed="81"/>
            <rFont val="Tahoma"/>
            <family val="2"/>
          </rPr>
          <t>จำนวน 12ป้ายๆลำ350บาทเป็นเงิน4200บาท</t>
        </r>
        <r>
          <rPr>
            <sz val="9"/>
            <color indexed="81"/>
            <rFont val="Tahoma"/>
            <family val="2"/>
          </rPr>
          <t xml:space="preserve">
</t>
        </r>
      </text>
    </comment>
    <comment ref="G143" authorId="5" shapeId="0">
      <text>
        <r>
          <rPr>
            <b/>
            <sz val="9"/>
            <color indexed="81"/>
            <rFont val="Tahoma"/>
            <family val="2"/>
          </rPr>
          <t>1กระดาษ 2 ริมๆละ110บาทเป็นเงิน 220 บาท
2ค่าจ้างถ่ายเอกสาร1000แผ่นๆละ50สตางค์เป็นเงิน500บาท
รวม720บาท</t>
        </r>
        <r>
          <rPr>
            <sz val="9"/>
            <color indexed="81"/>
            <rFont val="Tahoma"/>
            <family val="2"/>
          </rPr>
          <t xml:space="preserve">
</t>
        </r>
      </text>
    </comment>
    <comment ref="G144" authorId="5" shapeId="0">
      <text>
        <r>
          <rPr>
            <sz val="9"/>
            <color indexed="81"/>
            <rFont val="Tahoma"/>
            <family val="2"/>
          </rPr>
          <t xml:space="preserve">ค่าจ้างทำคู่มือ3500เล่มๆละ15บาทเป็นเงิน52500บาท
</t>
        </r>
      </text>
    </comment>
    <comment ref="G150" authorId="5" shapeId="0">
      <text>
        <r>
          <rPr>
            <b/>
            <sz val="9"/>
            <color indexed="81"/>
            <rFont val="Tahoma"/>
            <family val="2"/>
          </rPr>
          <t>ค่าตรวจpap smearจำนวน 500คนๆละ40บาทเป็นเป็นเงิน 20000บาท</t>
        </r>
        <r>
          <rPr>
            <sz val="9"/>
            <color indexed="81"/>
            <rFont val="Tahoma"/>
            <family val="2"/>
          </rPr>
          <t xml:space="preserve">
</t>
        </r>
      </text>
    </comment>
    <comment ref="G152" authorId="0" shapeId="0">
      <text>
        <r>
          <rPr>
            <b/>
            <sz val="9"/>
            <color indexed="81"/>
            <rFont val="Tahoma"/>
            <family val="2"/>
          </rPr>
          <t>TOSHIBA:</t>
        </r>
        <r>
          <rPr>
            <sz val="9"/>
            <color indexed="81"/>
            <rFont val="Tahoma"/>
            <family val="2"/>
          </rPr>
          <t xml:space="preserve">
- จัดซื้อหมากฝรั่งนิโคติน 33000 บาท
- จัดซื้อหญ้าดอกขาว 5000 บาท
- จัดซื้อลางจืด 5000 บาท</t>
        </r>
      </text>
    </comment>
    <comment ref="G155" authorId="0" shapeId="0">
      <text>
        <r>
          <rPr>
            <b/>
            <sz val="9"/>
            <color indexed="81"/>
            <rFont val="Tahoma"/>
            <family val="2"/>
          </rPr>
          <t>TOSHIBA:</t>
        </r>
        <r>
          <rPr>
            <sz val="9"/>
            <color indexed="81"/>
            <rFont val="Tahoma"/>
            <family val="2"/>
          </rPr>
          <t xml:space="preserve">
อาหารกลางวันและอาหารว่างคนละ 100 บาทเป็นเงิน1500 X2 =3000
ค่าวิทยากรวันละ 6 ชม.ๆละ600 บาทจำนวน 2 วัน เป็นเงิน7200 บาท
ค่าวัสดุ 3000บาท</t>
        </r>
      </text>
    </comment>
    <comment ref="G156" authorId="6" shapeId="0">
      <text>
        <r>
          <rPr>
            <b/>
            <sz val="9"/>
            <color indexed="81"/>
            <rFont val="Tahoma"/>
            <family val="2"/>
          </rPr>
          <t>WINDOWS X</t>
        </r>
        <r>
          <rPr>
            <sz val="9"/>
            <color indexed="81"/>
            <rFont val="Tahoma"/>
            <family val="2"/>
          </rPr>
          <t xml:space="preserve">
</t>
        </r>
        <r>
          <rPr>
            <sz val="10"/>
            <color indexed="81"/>
            <rFont val="Angsana New"/>
            <family val="1"/>
          </rPr>
          <t>๑. ค่าป้ายโครงการ ขนาด 1.๕ x ๓ เมตร    เป็นเงิน  ๔๕0 บาท
๒. ค่าจัดทำแฟ้มเอกสารให้ความรู้  104 เล่ม x  40 บาท      เป็นเงิน  4,160 บาท
๓. ค่าวัสดุในการอบรม1,030 บาท
4.ค่าอาหารกลางวันและอาหารว่าง 100 บาทx104=10400บาท
ค่าตอบแทนวิทยากร  3 คน ๆ ละ 4 ชม.ๆ ละ 300 บาท รุ่นละ3600บาท
๕. จัดเวที แลกเปลี่ยนเรียนรู้.ถอดบทเรียนสรุปผลงาน ทีม (อสค.)- ค่าอาหารกลางวันและอาหารว่าง 100 บาทจำนวน  104 คน =10,400 บาท</t>
        </r>
      </text>
    </comment>
    <comment ref="G170" authorId="4" shapeId="0">
      <text>
        <r>
          <rPr>
            <b/>
            <sz val="9"/>
            <color indexed="81"/>
            <rFont val="Tahoma"/>
            <family val="2"/>
          </rPr>
          <t>Corporate Edition:</t>
        </r>
        <r>
          <rPr>
            <sz val="9"/>
            <color indexed="81"/>
            <rFont val="Tahoma"/>
            <family val="2"/>
          </rPr>
          <t xml:space="preserve">
หมู่บ้านละ27000 บาท</t>
        </r>
      </text>
    </comment>
    <comment ref="G182" authorId="0" shapeId="0">
      <text>
        <r>
          <rPr>
            <b/>
            <sz val="9"/>
            <color indexed="81"/>
            <rFont val="Tahoma"/>
            <family val="2"/>
          </rPr>
          <t>TOSHIBA:</t>
        </r>
        <r>
          <rPr>
            <sz val="9"/>
            <color indexed="81"/>
            <rFont val="Tahoma"/>
            <family val="2"/>
          </rPr>
          <t xml:space="preserve">
- ค่าอาหารกลางวันและอาหารว่าง 2 วันจำนวน250 คนๆละ 130 บาท/วัน เป็นเงิน 65000
- ค่าอาหารกลางวันและอาหารว่างครัวเรือน 
    ตำบลแม่เมาะ 200 หลังคาเรือน
ตำบลบ้านดง ,ตำบลจางเหนือ ตำบลละ 100 หลังคา
ตำบลนาสัก ตำบลสบป้าด ตำบลละ 150 หลังคา
รวม 700 คนๆละ130 บาท เป็นเงิน 91000</t>
        </r>
      </text>
    </comment>
    <comment ref="G184" authorId="0" shapeId="0">
      <text>
        <r>
          <rPr>
            <b/>
            <sz val="9"/>
            <color indexed="81"/>
            <rFont val="Tahoma"/>
            <family val="2"/>
          </rPr>
          <t>TOSHIBA:</t>
        </r>
        <r>
          <rPr>
            <sz val="9"/>
            <color indexed="81"/>
            <rFont val="Tahoma"/>
            <family val="2"/>
          </rPr>
          <t xml:space="preserve">
- ค่าอาหารกลางวันและอาหารว่าง
ต.แม่เมาะ 150 คน  ต.บ้านดง ต.นาสัก ต.สบป้าด
และ ต.จางเหนือ ตำบลละ 50 คน คนละ 130 บาท เป็นเงิน 45,500
 - ค่าบริหารจัดการในการนำเสนอผลงาน  (รูปแบบซุ้ม) 
ต.แม่เมาะ 14 ซุ้ม อีก 4 ตำบลๆละ1ซุ้ม เป็นเงิน 36000 บาท
- ค่าวิทยากร  7200
  - ค่าบริหารจัดการสถานที่  10000 บาท
- ค่าตอบแทนการนำเสนอผลงาน  21500 บาท
- ค่าตอบแทนคณะกรรมการประเมินผลงาน 2500 บาท</t>
        </r>
      </text>
    </comment>
  </commentList>
</comments>
</file>

<file path=xl/comments2.xml><?xml version="1.0" encoding="utf-8"?>
<comments xmlns="http://schemas.openxmlformats.org/spreadsheetml/2006/main">
  <authors>
    <author>Corporate Edition</author>
    <author>Toa</author>
    <author>DESKTOP</author>
    <author>ADVICE_V4</author>
    <author>TOSHIBA</author>
    <author>Prasit</author>
  </authors>
  <commentList>
    <comment ref="G34" authorId="0" shapeId="0">
      <text>
        <r>
          <rPr>
            <b/>
            <sz val="9"/>
            <color indexed="81"/>
            <rFont val="Tahoma"/>
            <family val="2"/>
          </rPr>
          <t>Corporate Edition:</t>
        </r>
        <r>
          <rPr>
            <sz val="9"/>
            <color indexed="81"/>
            <rFont val="Tahoma"/>
            <family val="2"/>
          </rPr>
          <t xml:space="preserve">
-  ค่าอาหารว่างและอาหารกลางวัน  ๗๔ คนๆละ๑๐๐ บาท 
 เป็นเงิน ๗,๔๐๐ บาท
      = ค่าวัสดุอบรม 1,480 บาท
- จัดทำคู่มือ การเลี้ยงดูเด็กปฐมวัย 1,420 บาท
- ค่าวิทยากรอบรมจำนวน ๖ ชั่วโมงๆละ600บาท 2 วัน ๗,๒00 บาท
- จัดซื้อนิทานเสริมพัฒนาการ 150 เล่มๆละ 7,500บาท
- ค่าสถานที่อบรม 2000 บาท
</t>
        </r>
      </text>
    </comment>
    <comment ref="H34" authorId="0" shapeId="0">
      <text>
        <r>
          <rPr>
            <b/>
            <sz val="9"/>
            <color indexed="81"/>
            <rFont val="Tahoma"/>
            <family val="2"/>
          </rPr>
          <t>Corporate Edition:</t>
        </r>
        <r>
          <rPr>
            <sz val="9"/>
            <color indexed="81"/>
            <rFont val="Tahoma"/>
            <family val="2"/>
          </rPr>
          <t xml:space="preserve">
-  ค่าอาหารว่างและอาหารกลางวัน  ๗๔ คนๆละ๑๐๐ บาท 
 เป็นเงิน ๗,๔๐๐ บาท
      = ค่าวัสดุอบรม 1,480 บาท
- จัดทำคู่มือ การเลี้ยงดูเด็กปฐมวัย 1,420 บาท
- ค่าวิทยากรอบรมจำนวน ๖ ชั่วโมงๆละ600บาท 2 วัน ๗,๒00 บาท
- จัดซื้อนิทานเสริมพัฒนาการ 150 เล่มๆละ 7,500บาท
- ค่าสถานที่อบรม 2000 บาท
</t>
        </r>
      </text>
    </comment>
    <comment ref="G37" authorId="1" shapeId="0">
      <text>
        <r>
          <rPr>
            <b/>
            <sz val="9"/>
            <color indexed="81"/>
            <rFont val="Tahoma"/>
            <family val="2"/>
          </rPr>
          <t>Toa:</t>
        </r>
        <r>
          <rPr>
            <sz val="9"/>
            <color indexed="81"/>
            <rFont val="Tahoma"/>
            <family val="2"/>
          </rPr>
          <t xml:space="preserve">
1.ค่าป้ายโครงการ ขนาด 1.5 x 3 เมตร    เป็นเงิน   450 บาท
2.ค่าอาหารกลางวันและอาหารว่าง 100 บาทจำนวน  66 คน   เป็นเงิน 6,600 บาท
3.ค่าตอบแทนวิทยากร 2 คนๆละ 3 ชม.ๆ ละ 300 บาท   เป็นเงิน  1,800 บาท
4.ค่าวัสดุในการอบรม      
-ค่าจ้างเหมาจัดทำเอกสารให้ความรู้ใส่แฟ้มพลาสติกกระดุมปิดและปากกา 
 ชุดละ40 บาท  x  66 ชุด      เป็นเงิน  2,640 บาท        -สีเทียน 12 สีขนาดจัมโป้    40 บาท x 4 กล่อง           เป็นเงิน     160 บาท
-กระดาษบรู๊ฟ    5 บาท x 30 แผ่น เป็นเงิน   150 บาท
-กระดาษ  A4     125 บาท x 1  ริม เป็นเงิน  125 บาท
-เทปกาวย่น 3 นิ้ว 18 มม. x 25 หลา ม้วนละ 25 บาท x 3 ม้วน เป็นเงิน  75 บาท
รวม เป็นเงิน 3,150 บาท
รวมทั้งหมด๑๒,๐๐๐บาท</t>
        </r>
      </text>
    </comment>
    <comment ref="H37" authorId="1" shapeId="0">
      <text>
        <r>
          <rPr>
            <b/>
            <sz val="9"/>
            <color indexed="81"/>
            <rFont val="Tahoma"/>
            <family val="2"/>
          </rPr>
          <t>Toa:</t>
        </r>
        <r>
          <rPr>
            <sz val="9"/>
            <color indexed="81"/>
            <rFont val="Tahoma"/>
            <family val="2"/>
          </rPr>
          <t xml:space="preserve">
1.ค่าป้ายโครงการ ขนาด 1.5 x 3 เมตร    เป็นเงิน   450 บาท
2.ค่าอาหารกลางวันและอาหารว่าง 100 บาทจำนวน  66 คน   เป็นเงิน 6,600 บาท
3.ค่าตอบแทนวิทยากร 2 คนๆละ 3 ชม.ๆ ละ 300 บาท   เป็นเงิน  1,800 บาท
4.ค่าวัสดุในการอบรม      
-ค่าจ้างเหมาจัดทำเอกสารให้ความรู้ใส่แฟ้มพลาสติกกระดุมปิดและปากกา 
 ชุดละ40 บาท  x  66 ชุด      เป็นเงิน  2,640 บาท        -สีเทียน 12 สีขนาดจัมโป้    40 บาท x 4 กล่อง           เป็นเงิน     160 บาท
-กระดาษบรู๊ฟ    5 บาท x 30 แผ่น เป็นเงิน   150 บาท
-กระดาษ  A4     125 บาท x 1  ริม เป็นเงิน  125 บาท
-เทปกาวย่น 3 นิ้ว 18 มม. x 25 หลา ม้วนละ 25 บาท x 3 ม้วน เป็นเงิน  75 บาท
รวม เป็นเงิน 3,150 บาท
รวมทั้งหมด๑๒,๐๐๐บาท</t>
        </r>
      </text>
    </comment>
    <comment ref="G73" authorId="2" shapeId="0">
      <text>
        <r>
          <rPr>
            <b/>
            <sz val="9"/>
            <color indexed="81"/>
            <rFont val="Tahoma"/>
            <family val="2"/>
          </rPr>
          <t>DESKTOP:</t>
        </r>
        <r>
          <rPr>
            <sz val="9"/>
            <color indexed="81"/>
            <rFont val="Tahoma"/>
            <family val="2"/>
          </rPr>
          <t xml:space="preserve">
ค่าอุปกรณ์ในการส่งเสริมและกระตุ้นพัฒนาการเด็กล่าช้า 127คนๆละ300บาท เป็นเงิน38100</t>
        </r>
      </text>
    </comment>
    <comment ref="H73" authorId="2" shapeId="0">
      <text>
        <r>
          <rPr>
            <b/>
            <sz val="9"/>
            <color indexed="81"/>
            <rFont val="Tahoma"/>
            <family val="2"/>
          </rPr>
          <t>DESKTOP:</t>
        </r>
        <r>
          <rPr>
            <sz val="9"/>
            <color indexed="81"/>
            <rFont val="Tahoma"/>
            <family val="2"/>
          </rPr>
          <t xml:space="preserve">
ค่าอุปกรณ์ในการส่งเสริมและกระตุ้นพัฒนาการเด็กล่าช้า 127คนๆละ300บาท เป็นเงิน38100</t>
        </r>
      </text>
    </comment>
    <comment ref="G75" authorId="3" shapeId="0">
      <text>
        <r>
          <rPr>
            <b/>
            <sz val="9"/>
            <color indexed="81"/>
            <rFont val="Tahoma"/>
            <family val="2"/>
          </rPr>
          <t>บ้านใหม่ 15000
ท่าสี 12000
บ้านทาน 15000
กอรวก 15000</t>
        </r>
        <r>
          <rPr>
            <sz val="9"/>
            <color indexed="81"/>
            <rFont val="Tahoma"/>
            <family val="2"/>
          </rPr>
          <t xml:space="preserve">
</t>
        </r>
      </text>
    </comment>
    <comment ref="H75" authorId="3" shapeId="0">
      <text>
        <r>
          <rPr>
            <b/>
            <sz val="9"/>
            <color indexed="81"/>
            <rFont val="Tahoma"/>
            <family val="2"/>
          </rPr>
          <t>บ้านใหม่ 15000
ท่าสี 12000
บ้านทาน 15000
กอรวก 15000</t>
        </r>
        <r>
          <rPr>
            <sz val="9"/>
            <color indexed="81"/>
            <rFont val="Tahoma"/>
            <family val="2"/>
          </rPr>
          <t xml:space="preserve">
</t>
        </r>
      </text>
    </comment>
    <comment ref="G89" authorId="4" shapeId="0">
      <text>
        <r>
          <rPr>
            <sz val="9"/>
            <color indexed="81"/>
            <rFont val="Tahoma"/>
            <family val="2"/>
          </rPr>
          <t xml:space="preserve">ค่าอาหารว่าง 10 คนๆละ 25 บาท จำนวน 24 ครั้ง
</t>
        </r>
      </text>
    </comment>
    <comment ref="H89" authorId="5" shapeId="0">
      <text>
        <r>
          <rPr>
            <b/>
            <sz val="9"/>
            <color indexed="81"/>
            <rFont val="Tahoma"/>
            <family val="2"/>
          </rPr>
          <t>10คนๆละ120 บาท 2 ครั้ง = 2400</t>
        </r>
        <r>
          <rPr>
            <sz val="9"/>
            <color indexed="81"/>
            <rFont val="Tahoma"/>
            <family val="2"/>
          </rPr>
          <t xml:space="preserve">
</t>
        </r>
      </text>
    </comment>
    <comment ref="D99" authorId="4" shapeId="0">
      <text>
        <r>
          <rPr>
            <b/>
            <sz val="9"/>
            <color indexed="81"/>
            <rFont val="Tahoma"/>
            <family val="2"/>
          </rPr>
          <t>TOSHIBA:</t>
        </r>
        <r>
          <rPr>
            <sz val="9"/>
            <color indexed="81"/>
            <rFont val="Tahoma"/>
            <family val="2"/>
          </rPr>
          <t xml:space="preserve">
ครู ศพด.แม่เมาะ
ครูอนุบาล รร.อนุบาลแม่เมาะ
ครูอนุบาล รร.วัดนาแขม
ครูอนุบาล รร.เทศบาลแม่เมะ</t>
        </r>
      </text>
    </comment>
    <comment ref="G99" authorId="2" shapeId="0">
      <text>
        <r>
          <rPr>
            <b/>
            <sz val="9"/>
            <color indexed="81"/>
            <rFont val="Tahoma"/>
            <family val="2"/>
          </rPr>
          <t>DESKTOP:</t>
        </r>
        <r>
          <rPr>
            <sz val="9"/>
            <color indexed="81"/>
            <rFont val="Tahoma"/>
            <family val="2"/>
          </rPr>
          <t xml:space="preserve">
1.ค่าอาหารว่าง 2x40x25=2,000บาท
2.ค่าอาหารกลางวัน40x75=3,000บาท
3.ค่าวิทยากรชัวโงละ600X5=3,000บาท
4.ค่าอุปกรณ์สาธิตส่งเสริมพัฒนาการ =ชุดละ2,200x5ชุด=11,000บาท
5.ค่าวัสดุอบรม=910บาท
6.ค่าเอกสารประกอบการอบรมจำนวน40ชุดๆละ50บาท2,000บาท
7ค่าป้ายโครงการ 450</t>
        </r>
      </text>
    </comment>
    <comment ref="H99" authorId="2" shapeId="0">
      <text>
        <r>
          <rPr>
            <b/>
            <sz val="9"/>
            <color indexed="81"/>
            <rFont val="Tahoma"/>
            <family val="2"/>
          </rPr>
          <t>DESKTOP:</t>
        </r>
        <r>
          <rPr>
            <sz val="9"/>
            <color indexed="81"/>
            <rFont val="Tahoma"/>
            <family val="2"/>
          </rPr>
          <t xml:space="preserve">
1.ค่าอาหารว่าง 2x40x25=2,000บาท
2.ค่าอาหารกลางวัน40x75=3,000บาท
3.ค่าวิทยากรชัวโงละ600X5=3,000บาท
4.ค่าอุปกรณ์สาธิตส่งเสริมพัฒนาการ =ชุดละ2,200x5ชุด=11,000บาท
5.ค่าวัสดุอบรม=910บาท
6.ค่าเอกสารประกอบการอบรมจำนวน40ชุดๆละ50บาท2,000บาท
7ค่าป้ายโครงการ 450</t>
        </r>
      </text>
    </comment>
    <comment ref="G101" authorId="0" shapeId="0">
      <text>
        <r>
          <rPr>
            <b/>
            <sz val="9"/>
            <color indexed="81"/>
            <rFont val="Tahoma"/>
            <family val="2"/>
          </rPr>
          <t>Corporate Edition:</t>
        </r>
        <r>
          <rPr>
            <sz val="9"/>
            <color indexed="81"/>
            <rFont val="Tahoma"/>
            <family val="2"/>
          </rPr>
          <t xml:space="preserve">
-  ค่าอาหารว่างและอาหารกลางวัน  ๔๐ คนๆละ๑๐๐ บาท จำนว2วัน
 เป็นเงิน 8,0๐๐ บาท 
      =    ค่าวัสดุอบรม 2,800 บาท
-  ค่าวิทยากรอบรมจำนวน ๖ ชั่วโมงๆละ600บาท 2 วัน ๗,๒00 บาท
</t>
        </r>
      </text>
    </comment>
    <comment ref="H101" authorId="0" shapeId="0">
      <text>
        <r>
          <rPr>
            <b/>
            <sz val="9"/>
            <color indexed="81"/>
            <rFont val="Tahoma"/>
            <family val="2"/>
          </rPr>
          <t>Corporate Edition:</t>
        </r>
        <r>
          <rPr>
            <sz val="9"/>
            <color indexed="81"/>
            <rFont val="Tahoma"/>
            <family val="2"/>
          </rPr>
          <t xml:space="preserve">
-  ค่าอาหารว่างและอาหารกลางวัน  ๔๐ คนๆละ๑๐๐ บาท จำนว2วัน
 เป็นเงิน 8,0๐๐ บาท 
      =    ค่าวัสดุอบรม 2,800 บาท
-  ค่าวิทยากรอบรมจำนวน ๖ ชั่วโมงๆละ600บาท 2 วัน ๗,๒00 บาท
</t>
        </r>
      </text>
    </comment>
  </commentList>
</comments>
</file>

<file path=xl/comments3.xml><?xml version="1.0" encoding="utf-8"?>
<comments xmlns="http://schemas.openxmlformats.org/spreadsheetml/2006/main">
  <authors>
    <author>Corporate Edition</author>
    <author>User</author>
    <author>TOSHIBA</author>
    <author>Simon</author>
    <author>Userq-pc</author>
  </authors>
  <commentList>
    <comment ref="G28" authorId="0" shapeId="0">
      <text>
        <r>
          <rPr>
            <b/>
            <sz val="9"/>
            <color indexed="81"/>
            <rFont val="Tahoma"/>
            <family val="2"/>
          </rPr>
          <t>Corporate Edition:</t>
        </r>
        <r>
          <rPr>
            <sz val="9"/>
            <color indexed="81"/>
            <rFont val="Tahoma"/>
            <family val="2"/>
          </rPr>
          <t xml:space="preserve">
-  ค่าอาหารว่างและอาหารกลางวัน ๑๐๔ คนๆละ๑๓๐ บาท  เป็นเงิน ๑๓,๕๒๐บาท
       -  แบบประเมินความรอบรู้ชุดละ5บาท ก่อนและหลังการอบรม104x10บาท=1040บาท
        - ค่าวัสดุอบรม 2,590บาท
       - ค่าบำรุงสถานที่ 2,400  บาท 
</t>
        </r>
      </text>
    </comment>
    <comment ref="H28" authorId="0" shapeId="0">
      <text>
        <r>
          <rPr>
            <b/>
            <sz val="9"/>
            <color indexed="81"/>
            <rFont val="Tahoma"/>
            <family val="2"/>
          </rPr>
          <t>Corporate Edition:</t>
        </r>
        <r>
          <rPr>
            <sz val="9"/>
            <color indexed="81"/>
            <rFont val="Tahoma"/>
            <family val="2"/>
          </rPr>
          <t xml:space="preserve">
-  ค่าอาหารว่างและอาหารกลางวัน ๑๐๔ คนๆละ๑๓๐ บาท  เป็นเงิน ๑๓,๕๒๐บาท
       -  แบบประเมินความรอบรู้ชุดละ5บาท ก่อนและหลังการอบรม104x10บาท=1040บาท
        - ค่าวัสดุอบรม 2,590บาท
       - ค่าบำรุงสถานที่ 2,400  บาท 
</t>
        </r>
      </text>
    </comment>
    <comment ref="G30" authorId="1" shapeId="0">
      <text>
        <r>
          <rPr>
            <b/>
            <sz val="9"/>
            <color indexed="81"/>
            <rFont val="Tahoma"/>
            <family val="2"/>
          </rPr>
          <t>User:</t>
        </r>
        <r>
          <rPr>
            <sz val="9"/>
            <color indexed="81"/>
            <rFont val="Tahoma"/>
            <family val="2"/>
          </rPr>
          <t xml:space="preserve">
ค่าอาหาร+อาหารว่าง 60*130=7,800 บาท
ค่าวัสดุ 60*80=4,800 บาท
รวม 12,600 บาท</t>
        </r>
      </text>
    </comment>
    <comment ref="H30" authorId="1" shapeId="0">
      <text>
        <r>
          <rPr>
            <b/>
            <sz val="9"/>
            <color indexed="81"/>
            <rFont val="Tahoma"/>
            <family val="2"/>
          </rPr>
          <t>User:</t>
        </r>
        <r>
          <rPr>
            <sz val="9"/>
            <color indexed="81"/>
            <rFont val="Tahoma"/>
            <family val="2"/>
          </rPr>
          <t xml:space="preserve">
ค่าอาหาร+อาหารว่าง 60*130=7,800 บาท
ค่าวัสดุ 60*80=4,800 บาท
รวม 12,600 บาท</t>
        </r>
      </text>
    </comment>
    <comment ref="G31" authorId="2" shapeId="0">
      <text>
        <r>
          <rPr>
            <b/>
            <sz val="11"/>
            <color indexed="81"/>
            <rFont val="Tahoma"/>
            <family val="2"/>
          </rPr>
          <t>TOSHIBA:</t>
        </r>
        <r>
          <rPr>
            <sz val="11"/>
            <color indexed="81"/>
            <rFont val="Tahoma"/>
            <family val="2"/>
          </rPr>
          <t xml:space="preserve">
ค่าอาหารกลางวัน๑๒๐คนๆละ๗๕บาทเป็นเงิน๙๐๐๐ บาท
ค่าอาหารว่าง๑๒๐คนๆละ๒๕บาท/มื้อเป็นเงิน๖๐๐๐ บาท
ค่าวัสดุ ๒๔๐๐ บาท
แบบประเมินความรอบรู้ฯ๑๒๐ ชุดๆละ๕บาทก่อน หลังการทำกิจกรรม๑๒๐x๑๐=๑๒๐๐ บาท
ค่าวิทยากร 5 ชม.ๆละ600=3000
ค่าป้ายโครงการ 450</t>
        </r>
      </text>
    </comment>
    <comment ref="H31" authorId="2" shapeId="0">
      <text>
        <r>
          <rPr>
            <b/>
            <sz val="11"/>
            <color indexed="81"/>
            <rFont val="Tahoma"/>
            <family val="2"/>
          </rPr>
          <t>TOSHIBA:</t>
        </r>
        <r>
          <rPr>
            <sz val="11"/>
            <color indexed="81"/>
            <rFont val="Tahoma"/>
            <family val="2"/>
          </rPr>
          <t xml:space="preserve">
ค่าอาหารกลางวัน๑๒๐คนๆละ๗๕บาทเป็นเงิน๙๐๐๐ บาท
ค่าอาหารว่าง๑๒๐คนๆละ๒๕บาท/มื้อเป็นเงิน๖๐๐๐ บาท
ค่าวัสดุ ๒๔๐๐ บาท
แบบประเมินความรอบรู้ฯ๑๒๐ ชุดๆละ๕บาทก่อน หลังการทำกิจกรรม๑๒๐x๑๐=๑๒๐๐ บาท
ค่าวิทยากร 5 ชม.ๆละ600=3000
ค่าป้ายโครงการ 450</t>
        </r>
      </text>
    </comment>
    <comment ref="G34" authorId="0" shapeId="0">
      <text>
        <r>
          <rPr>
            <b/>
            <sz val="9"/>
            <color indexed="81"/>
            <rFont val="Tahoma"/>
            <family val="2"/>
          </rPr>
          <t>Corporate Edition:</t>
        </r>
        <r>
          <rPr>
            <sz val="9"/>
            <color indexed="81"/>
            <rFont val="Tahoma"/>
            <family val="2"/>
          </rPr>
          <t xml:space="preserve">
-  ค่าอาหารว่างและอาหารกลางวัน  ๑๒๐ คนๆละ๑๓๐ บาท  เป็นเงิน ๑๕,๖๐๐ บาท
        - ค่าวัสดุอบรม ๓,๐๐0 บาท 
        - ค่าวิทยากรอบรม ๖ ชั่วโมงๆละ 6๐๐ บาท เป็นเงิน ๓,๖๐๐ บาท
</t>
        </r>
      </text>
    </comment>
    <comment ref="H34" authorId="0" shapeId="0">
      <text>
        <r>
          <rPr>
            <b/>
            <sz val="9"/>
            <color indexed="81"/>
            <rFont val="Tahoma"/>
            <family val="2"/>
          </rPr>
          <t>Corporate Edition:</t>
        </r>
        <r>
          <rPr>
            <sz val="9"/>
            <color indexed="81"/>
            <rFont val="Tahoma"/>
            <family val="2"/>
          </rPr>
          <t xml:space="preserve">
-  ค่าอาหารว่างและอาหารกลางวัน  ๑๒๐ คนๆละ๑๓๐ บาท  เป็นเงิน ๑๕,๖๐๐ บาท
        - ค่าวัสดุอบรม ๓,๐๐0 บาท 
        - ค่าวิทยากรอบรม ๖ ชั่วโมงๆละ 6๐๐ บาท เป็นเงิน ๓,๖๐๐ บาท
</t>
        </r>
      </text>
    </comment>
    <comment ref="G36" authorId="0" shapeId="0">
      <text>
        <r>
          <rPr>
            <sz val="9"/>
            <color indexed="81"/>
            <rFont val="Tahoma"/>
            <family val="2"/>
          </rPr>
          <t xml:space="preserve">- ค่าวิทยากรสอนอบรมการลอยตัวในน้ำ ๓ ชั่วโมงๆละ 6๐๐ บาทจำนวน ๔ ครั้งต่อ  โรงรวมเป็น ๑๒ ครั้งๆละ ๑๘๐๐ บาท เป็นเงิน ๒๑,๖๐๐ บาท
          - ค่าจัดซื้ออุปกรณ์สระจำลอง  ๘๙,๐๐๐ บาท
</t>
        </r>
      </text>
    </comment>
    <comment ref="H36" authorId="0" shapeId="0">
      <text>
        <r>
          <rPr>
            <sz val="9"/>
            <color indexed="81"/>
            <rFont val="Tahoma"/>
            <family val="2"/>
          </rPr>
          <t xml:space="preserve">- ค่าวิทยากรสอนอบรมการลอยตัวในน้ำ ๓ ชั่วโมงๆละ 6๐๐ บาทจำนวน ๔ ครั้งต่อ  โรงรวมเป็น ๑๒ ครั้งๆละ ๑๘๐๐ บาท เป็นเงิน ๒๑,๖๐๐ บาท
          - ค่าจัดซื้ออุปกรณ์สระจำลอง  ๘๙,๐๐๐ บาท
</t>
        </r>
      </text>
    </comment>
    <comment ref="G39" authorId="3" shapeId="0">
      <text>
        <r>
          <rPr>
            <b/>
            <sz val="9"/>
            <color indexed="81"/>
            <rFont val="Tahoma"/>
            <family val="2"/>
          </rPr>
          <t>Simon:</t>
        </r>
        <r>
          <rPr>
            <sz val="9"/>
            <color indexed="81"/>
            <rFont val="Tahoma"/>
            <family val="2"/>
          </rPr>
          <t xml:space="preserve">
จุดละ 2500 บาท</t>
        </r>
      </text>
    </comment>
    <comment ref="H39" authorId="3" shapeId="0">
      <text>
        <r>
          <rPr>
            <b/>
            <sz val="9"/>
            <color indexed="81"/>
            <rFont val="Tahoma"/>
            <family val="2"/>
          </rPr>
          <t>Simon:</t>
        </r>
        <r>
          <rPr>
            <sz val="9"/>
            <color indexed="81"/>
            <rFont val="Tahoma"/>
            <family val="2"/>
          </rPr>
          <t xml:space="preserve">
จุดละ 2500 บาท</t>
        </r>
      </text>
    </comment>
    <comment ref="G42" authorId="0" shapeId="0">
      <text>
        <r>
          <rPr>
            <b/>
            <sz val="9"/>
            <color indexed="81"/>
            <rFont val="Tahoma"/>
            <family val="2"/>
          </rPr>
          <t>Corporate Edition:</t>
        </r>
        <r>
          <rPr>
            <sz val="9"/>
            <color indexed="81"/>
            <rFont val="Tahoma"/>
            <family val="2"/>
          </rPr>
          <t xml:space="preserve">
-  ค่าอาหารว่างและอาหารกลางวัน  ๔๕ คนๆละ๑๓๐ บาท  เป็นเงิน ๕,๘๕๐ บาท
        - ค่าวัสดุอบรมและวัสดุสาธิตการปฐมพยาบาลเบื้องต้น ๔,๐๕๐ บาท 
        - ค่าวิทยากรอบรมจำนวน ๒ ชั่วโมงๆละ ๖๐๐ บาท เป็นเงิน ๑,๒๐๐ บาท
        - ค่าวิทยากรกระบวนการฝึกปฏิบัติประจำกลุ่มจำนวน 5 กลุ่มและวิทยากรกลาง </t>
        </r>
      </text>
    </comment>
    <comment ref="H42" authorId="0" shapeId="0">
      <text>
        <r>
          <rPr>
            <b/>
            <sz val="9"/>
            <color indexed="81"/>
            <rFont val="Tahoma"/>
            <family val="2"/>
          </rPr>
          <t>Corporate Edition:</t>
        </r>
        <r>
          <rPr>
            <sz val="9"/>
            <color indexed="81"/>
            <rFont val="Tahoma"/>
            <family val="2"/>
          </rPr>
          <t xml:space="preserve">
-  ค่าอาหารว่างและอาหารกลางวัน  ๔๕ คนๆละ๑๓๐ บาท  เป็นเงิน ๕,๘๕๐ บาท
        - ค่าวัสดุอบรมและวัสดุสาธิตการปฐมพยาบาลเบื้องต้น ๔,๐๕๐ บาท 
        - ค่าวิทยากรอบรมจำนวน ๒ ชั่วโมงๆละ ๖๐๐ บาท เป็นเงิน ๑,๒๐๐ บาท
        - ค่าวิทยากรกระบวนการฝึกปฏิบัติประจำกลุ่มจำนวน 5 กลุ่มและวิทยากรกลาง </t>
        </r>
      </text>
    </comment>
    <comment ref="G44" authorId="2" shapeId="0">
      <text>
        <r>
          <rPr>
            <b/>
            <sz val="9"/>
            <color indexed="81"/>
            <rFont val="Tahoma"/>
            <family val="2"/>
          </rPr>
          <t>TOSHIBA:</t>
        </r>
        <r>
          <rPr>
            <sz val="9"/>
            <color indexed="81"/>
            <rFont val="Tahoma"/>
            <family val="2"/>
          </rPr>
          <t xml:space="preserve">
- ค่าอาหาร อาหารกลางวัน 
อาหารว่าง200ชุด20000บาท
- ค่าสถานที่อุปกรณ์5000บาท
- ค่าจัดบูทผลงานตำบลละ2000บาท5ตำบล10000บาท</t>
        </r>
      </text>
    </comment>
    <comment ref="H44" authorId="2" shapeId="0">
      <text>
        <r>
          <rPr>
            <b/>
            <sz val="9"/>
            <color indexed="81"/>
            <rFont val="Tahoma"/>
            <family val="2"/>
          </rPr>
          <t>TOSHIBA:</t>
        </r>
        <r>
          <rPr>
            <sz val="9"/>
            <color indexed="81"/>
            <rFont val="Tahoma"/>
            <family val="2"/>
          </rPr>
          <t xml:space="preserve">
- ค่าอาหาร อาหารกลางวัน 
อาหารว่าง200ชุด20000บาท
- ค่าสถานที่อุปกรณ์ - (ใช้ ห้องประชุม สสอ.)
- ค่าจัดบูทผลงานตำบลละ1000บาท5ตำบล5000บาท</t>
        </r>
      </text>
    </comment>
    <comment ref="G67" authorId="2" shapeId="0">
      <text>
        <r>
          <rPr>
            <b/>
            <sz val="9"/>
            <color indexed="81"/>
            <rFont val="Tahoma"/>
            <family val="2"/>
          </rPr>
          <t>TOSHIBA:</t>
        </r>
        <r>
          <rPr>
            <sz val="9"/>
            <color indexed="81"/>
            <rFont val="Tahoma"/>
            <family val="2"/>
          </rPr>
          <t xml:space="preserve">
คนละ ๖๕ บาท</t>
        </r>
      </text>
    </comment>
    <comment ref="H67" authorId="2" shapeId="0">
      <text>
        <r>
          <rPr>
            <b/>
            <sz val="9"/>
            <color indexed="81"/>
            <rFont val="Tahoma"/>
            <family val="2"/>
          </rPr>
          <t>TOSHIBA:</t>
        </r>
        <r>
          <rPr>
            <sz val="9"/>
            <color indexed="81"/>
            <rFont val="Tahoma"/>
            <family val="2"/>
          </rPr>
          <t xml:space="preserve">
คนละ ๖๕ บาท</t>
        </r>
      </text>
    </comment>
    <comment ref="G70" authorId="2" shapeId="0">
      <text>
        <r>
          <rPr>
            <b/>
            <sz val="9"/>
            <color indexed="81"/>
            <rFont val="Tahoma"/>
            <family val="2"/>
          </rPr>
          <t>TOSHIBA:</t>
        </r>
        <r>
          <rPr>
            <sz val="9"/>
            <color indexed="81"/>
            <rFont val="Tahoma"/>
            <family val="2"/>
          </rPr>
          <t xml:space="preserve">
คนละ ๑๐๐๐ บาท</t>
        </r>
      </text>
    </comment>
    <comment ref="H70" authorId="2" shapeId="0">
      <text>
        <r>
          <rPr>
            <b/>
            <sz val="9"/>
            <color indexed="81"/>
            <rFont val="Tahoma"/>
            <family val="2"/>
          </rPr>
          <t>TOSHIBA:</t>
        </r>
        <r>
          <rPr>
            <sz val="9"/>
            <color indexed="81"/>
            <rFont val="Tahoma"/>
            <family val="2"/>
          </rPr>
          <t xml:space="preserve">
คนละ ๑๐๐๐ บาท</t>
        </r>
      </text>
    </comment>
    <comment ref="G71" authorId="4" shapeId="0">
      <text>
        <r>
          <rPr>
            <b/>
            <sz val="9"/>
            <color indexed="81"/>
            <rFont val="Tahoma"/>
            <family val="2"/>
          </rPr>
          <t>Userq-pc:</t>
        </r>
        <r>
          <rPr>
            <sz val="9"/>
            <color indexed="81"/>
            <rFont val="Tahoma"/>
            <family val="2"/>
          </rPr>
          <t xml:space="preserve">
ค่าอาหารว่าง 226x25=5650
ค่าอุปกรณ์สาธิการแปรงฟัน 226x25=5650
ค่าของรางวัลอบรม 2000
ค่าวัสดุอุปกรณ์ในการอบรม 1000
</t>
        </r>
      </text>
    </comment>
    <comment ref="H71" authorId="4" shapeId="0">
      <text>
        <r>
          <rPr>
            <b/>
            <sz val="9"/>
            <color indexed="81"/>
            <rFont val="Tahoma"/>
            <family val="2"/>
          </rPr>
          <t>Userq-pc:</t>
        </r>
        <r>
          <rPr>
            <sz val="9"/>
            <color indexed="81"/>
            <rFont val="Tahoma"/>
            <family val="2"/>
          </rPr>
          <t xml:space="preserve">
ค่าอาหารว่าง 226x25=5650
ค่าอุปกรณ์สาธิการแปรงฟัน 226x25=5650
ค่าของรางวัลอบรม 2000
</t>
        </r>
      </text>
    </comment>
    <comment ref="D125" authorId="2" shapeId="0">
      <text>
        <r>
          <rPr>
            <b/>
            <sz val="9"/>
            <color indexed="81"/>
            <rFont val="Tahoma"/>
            <family val="2"/>
          </rPr>
          <t>TOSHIBA:</t>
        </r>
        <r>
          <rPr>
            <sz val="9"/>
            <color indexed="81"/>
            <rFont val="Tahoma"/>
            <family val="2"/>
          </rPr>
          <t xml:space="preserve">
บ้านใหม่๓๐คน
จางเหนือ ๒๔ คน
บ้านดง ๒๔ คน
สบป้าด ๒๐ คน แม่เมาะ ๔๐ คน</t>
        </r>
      </text>
    </comment>
  </commentList>
</comments>
</file>

<file path=xl/comments4.xml><?xml version="1.0" encoding="utf-8"?>
<comments xmlns="http://schemas.openxmlformats.org/spreadsheetml/2006/main">
  <authors>
    <author>TOSHIBA</author>
    <author>PSY002</author>
    <author>Acer</author>
    <author>Corporate Edition</author>
    <author>WINDOWS X</author>
    <author>ADVICE_V4</author>
  </authors>
  <commentList>
    <comment ref="B14" authorId="0" shapeId="0">
      <text>
        <r>
          <rPr>
            <b/>
            <sz val="9"/>
            <color indexed="81"/>
            <rFont val="Tahoma"/>
            <family val="2"/>
          </rPr>
          <t>TOSHIBA:</t>
        </r>
        <r>
          <rPr>
            <sz val="9"/>
            <color indexed="81"/>
            <rFont val="Tahoma"/>
            <family val="2"/>
          </rPr>
          <t xml:space="preserve">
ประชากร=725
หญิง15-19 ปีคลอด=18</t>
        </r>
      </text>
    </comment>
    <comment ref="G25" authorId="1" shapeId="0">
      <text>
        <r>
          <rPr>
            <sz val="9"/>
            <color indexed="81"/>
            <rFont val="Tahoma"/>
            <family val="2"/>
          </rPr>
          <t>1.ค่าแบบสำรวจ 3000X1.5  บาท 4500 บาท
2.ค่าลงข้อมูล3000X0.5 บาท 1500  บาท
3.ค่าวิเคราะห์ข้อมูล 1,000 บาท
  รวม 7000 บาท</t>
        </r>
      </text>
    </comment>
    <comment ref="G32" authorId="1" shapeId="0">
      <text>
        <r>
          <rPr>
            <sz val="9"/>
            <color indexed="81"/>
            <rFont val="Tahoma"/>
            <family val="2"/>
          </rPr>
          <t xml:space="preserve">
  </t>
        </r>
        <r>
          <rPr>
            <sz val="14"/>
            <color indexed="81"/>
            <rFont val="TH SarabunIT๙"/>
            <family val="2"/>
          </rPr>
          <t xml:space="preserve">  จากงบประมาณจากกองทุนส่งเสริมสุขภาพตำบลแม่เมาะ จำนวน 103,220   บาท รายละเอียด  ดังนี้
1. ค่าอาหาร ผู้เข้าอบรม 50  คน  75บาทX 3  รุ่น                                      เป็นเงิน   11,250    บาท
2. ค่าอาหารว่าง  50 คนๆละ 25 บาทx 2มื้อX 1วันX 3  รุ่น                         เป็นเงิน      7,500    บาท
3. ค่าทีมวิทยากรการอบรม 3 คน X 6 ชม.ๆละ 600 บาท                             เป็นเงิน    32,400   บาท
    (จำนวน 2 วันX 4 รุ่น ( วิทยากรกระบวนการทีมจาก พมจ. และ สสจ).  
4. ป้ายโครงการ 450 บาท X3  แห่ง                                                        เป็นเงิน    1,350   บาท
5. ชุดแพ็คเก็ตคู่มือการสื่อสารกับลูกวัยรุ่นจำนวน 150  ชุดๆละ 200 บาท           เป็นเงิน    30,000  บาท
6. ค่าพาหนะผู้ปกครองที่เข้าอบรม จำนวน 150 คนX 100 บาท                       เป็นเงิน    15,000  บาท
7. ค่าวัสดุ     (ตามรายละเอียด)                                                                เป็นเงิน     5,720  บาท
    - ปากกาหมึกแห้งจำนวน  150  ด้ามX 5 บาท       =    750    บาท
     -กระดาษพรุ๊ปจำนวน     100  แผ่น X5 บาท        =    500    บาท
    - ปากกาเคมี จำนวน  60 ด้ามX 20 บาท             =  1,200   บาท
    - กระดาษสีแบบแข็งจำนวน 30แผ่นX20 บาท        =     600   บาท
    - เชือกม้วนขาว จำนวน 20 ม้วนX 20 บาท           =     400    บาท
    - เทปทิชชู จำนวน 10 ม้วนX 30 บาท                =     300   บาท
    - กระดาษ A4  2 ริมX85 บาท                          =     170   บาท
    - กระดาษกาว จำนวน 10 ม้วนX30 บาท              =     300   บาท
    - สมุดบันทึกเล่มเล็ก จำนวน 150 ม้วนX10 บาท     =   1,500  บาท</t>
        </r>
        <r>
          <rPr>
            <sz val="9"/>
            <color indexed="81"/>
            <rFont val="Tahoma"/>
            <family val="2"/>
          </rPr>
          <t xml:space="preserve">
  </t>
        </r>
        <r>
          <rPr>
            <b/>
            <sz val="16"/>
            <color indexed="81"/>
            <rFont val="TH SarabunIT๙"/>
            <family val="2"/>
          </rPr>
          <t>(หนึ่งแสนสามพันสองร้อยยี่สิบบาทถ้วนบาทถ้วน)  รวมเป็นเงิน   103,220  บาท
                     งบประมาณที่ใช้นี้สามารถใช้ถัวเฉลี่ยกันได้</t>
        </r>
        <r>
          <rPr>
            <sz val="9"/>
            <color indexed="81"/>
            <rFont val="Tahoma"/>
            <family val="2"/>
          </rPr>
          <t xml:space="preserve">
</t>
        </r>
      </text>
    </comment>
    <comment ref="H32" authorId="1" shapeId="0">
      <text>
        <r>
          <rPr>
            <sz val="9"/>
            <color indexed="81"/>
            <rFont val="Tahoma"/>
            <family val="2"/>
          </rPr>
          <t xml:space="preserve">
  </t>
        </r>
        <r>
          <rPr>
            <sz val="14"/>
            <color indexed="81"/>
            <rFont val="TH SarabunIT๙"/>
            <family val="2"/>
          </rPr>
          <t xml:space="preserve">  จากงบประมาณจากกองทุนส่งเสริมสุขภาพตำบลแม่เมาะ จำนวน 103,220   บาท รายละเอียด  ดังนี้
1. ค่าอาหาร ผู้เข้าอบรม 50  คน  75บาทX 3  รุ่น                                      เป็นเงิน   11,250    บาท
2. ค่าอาหารว่าง  50 คนๆละ 25 บาทx 2มื้อX 1วันX 3  รุ่น                         เป็นเงิน      7,500    บาท
3. ค่าทีมวิทยากรการอบรม 3 คน X 6 ชม.ๆละ 600 บาท                             เป็นเงิน    32,400   บาท
    (จำนวน 2 วันX 4 รุ่น ( วิทยากรกระบวนการทีมจาก พมจ. และ สสจ).  
4. ป้ายโครงการ 450 บาท X3  แห่ง                                                        เป็นเงิน    1,350   บาท
5. ชุดแพ็คเก็ตคู่มือการสื่อสารกับลูกวัยรุ่นจำนวน 150  ชุดๆละ 200 บาท           เป็นเงิน    30,000  บาท
6. ค่าพาหนะผู้ปกครองที่เข้าอบรม จำนวน 150 คนX 100 บาท                       เป็นเงิน    15,000  บาท
7. ค่าวัสดุ     (ตามรายละเอียด)                                                                เป็นเงิน     5,720  บาท
    - ปากกาหมึกแห้งจำนวน  150  ด้ามX 5 บาท       =    750    บาท
     -กระดาษพรุ๊ปจำนวน     100  แผ่น X5 บาท        =    500    บาท
    - ปากกาเคมี จำนวน  60 ด้ามX 20 บาท             =  1,200   บาท
    - กระดาษสีแบบแข็งจำนวน 30แผ่นX20 บาท        =     600   บาท
    - เชือกม้วนขาว จำนวน 20 ม้วนX 20 บาท           =     400    บาท
    - เทปทิชชู จำนวน 10 ม้วนX 30 บาท                =     300   บาท
    - กระดาษ A4  2 ริมX85 บาท                          =     170   บาท
    - กระดาษกาว จำนวน 10 ม้วนX30 บาท              =     300   บาท
    - สมุดบันทึกเล่มเล็ก จำนวน 150 ม้วนX10 บาท     =   1,500  บาท</t>
        </r>
        <r>
          <rPr>
            <sz val="9"/>
            <color indexed="81"/>
            <rFont val="Tahoma"/>
            <family val="2"/>
          </rPr>
          <t xml:space="preserve">
  </t>
        </r>
        <r>
          <rPr>
            <b/>
            <sz val="16"/>
            <color indexed="81"/>
            <rFont val="TH SarabunIT๙"/>
            <family val="2"/>
          </rPr>
          <t>(หนึ่งแสนสามพันสองร้อยยี่สิบบาทถ้วนบาทถ้วน)  รวมเป็นเงิน   103,220  บาท
                     งบประมาณที่ใช้นี้สามารถใช้ถัวเฉลี่ยกันได้</t>
        </r>
        <r>
          <rPr>
            <sz val="9"/>
            <color indexed="81"/>
            <rFont val="Tahoma"/>
            <family val="2"/>
          </rPr>
          <t xml:space="preserve">
</t>
        </r>
      </text>
    </comment>
    <comment ref="G38" authorId="2" shapeId="0">
      <text>
        <r>
          <rPr>
            <b/>
            <sz val="9"/>
            <color indexed="81"/>
            <rFont val="Tahoma"/>
            <family val="2"/>
          </rPr>
          <t>Acer:</t>
        </r>
        <r>
          <rPr>
            <sz val="9"/>
            <color indexed="81"/>
            <rFont val="Tahoma"/>
            <family val="2"/>
          </rPr>
          <t xml:space="preserve">
1. ค่าอาหาร ผู้เข้าอบรม50  คน  75บาทX 2วันX 3  รุ่น                              เป็นเงิน   22,500   บาท
2. ค่าอาหารว่าง  50 คนๆละ 25 บาทx 2มื้อX 2วันX 3  รุ่น                           เป็นเงิน   15,000   บาท
3. ค่าทีมวิทยากรการอบรม 3 คน X 5 ชม.ๆละ 600 บาท                            เป็นเงิน   54,000   บาท
    (จำนวน 2 วันX 3 รุ่น ( วิทยากรกระบวนการทีมจาก พมจ. และ สสจ).  
4. ค่าป้ายประชาสัมพันธ์ในการเข้าถึงบริการสายด่วน (ติดที่โรงเรียน)             เป็นเงิน    1,350   บาท
    (ท้องไม่พร้อม 1663 สุขภาพจิต 1323  จำนวน 3 ป้ายX450 บาท)
5. ป้ายโครงการ 450 บาท X3  แห่ง                                                        เป็นเงิน    1,350  บาท
6. ชุดสื่อนิทรรศการ เพศ/สุขภาพจิต/ยาเสพติด                                         เป็นเงิน   7,200   บาท
    (จำนวน3 ชุดมี 3 ชิ้นๆละ 800 ขนาด60X120 ซม.ชุดละ2,400X3 แห่ง)  
7. แฟ้มเอกสารจำนวน 150  ชุดๆละ 80 บาท                                             เป็นเงิน    12,000 บาท
9. ค่าวัสดุ   (ตามรายละเอียด)                                                               เป็นเงิน    4,570  บาท
    9.1 ปากกาหมึกแห้งจำนวน 150  ด้ามX 5 บาท      =  750   บาท
    9.2 กระดาษพรุ๊ปจำนวน     100  แผ่น X5 บาท     =   500    บาท
    9.3 ปากกาเคมี จำนวน  40 ด้ามX 20 บาท           =  800   บาท
    9.4 กระดาษสีแบบแข็งจำนวน 20แผ่นX20 บาท     =  400   บาท
    9.5 เชือกม้วนขาว จำนวน 20 ม้วนX 20 บาท        =   400    บาท
    9.6 เทปทิชชู จำนวน 10 ม้วนX 30 บาท              =   300   บาท
    9.7 กระดาษสีทำใบประกาศ 3 ริมX150 บาท         =   450   บาท
    9.8  กระดาษ A4  2 ริมX85 บาท                       =    170   บาท
    9.9 กระดาษกาว จำนวน 40 ม้วนX20 บาท           =     800   บาท
                                       </t>
        </r>
        <r>
          <rPr>
            <b/>
            <sz val="9"/>
            <color indexed="81"/>
            <rFont val="Tahoma"/>
            <family val="2"/>
          </rPr>
          <t xml:space="preserve">  รวมเป็นเงิน  117970  บาท
</t>
        </r>
      </text>
    </comment>
    <comment ref="H38" authorId="2" shapeId="0">
      <text>
        <r>
          <rPr>
            <b/>
            <sz val="9"/>
            <color indexed="81"/>
            <rFont val="Tahoma"/>
            <family val="2"/>
          </rPr>
          <t>Acer:</t>
        </r>
        <r>
          <rPr>
            <sz val="9"/>
            <color indexed="81"/>
            <rFont val="Tahoma"/>
            <family val="2"/>
          </rPr>
          <t xml:space="preserve">
1. ค่าอาหาร ผู้เข้าอบรม50  คน  75บาทX 2วันX 3  รุ่น                              เป็นเงิน   22,500   บาท
2. ค่าอาหารว่าง  50 คนๆละ 25 บาทx 2มื้อX 2วันX 3  รุ่น                           เป็นเงิน   15,000   บาท
3. ค่าทีมวิทยากรการอบรม 3 คน X 5 ชม.ๆละ 600 บาท                            เป็นเงิน   54,000   บาท
    (จำนวน 2 วันX 3 รุ่น ( วิทยากรกระบวนการทีมจาก พมจ. และ สสจ).  
4. ค่าป้ายประชาสัมพันธ์ในการเข้าถึงบริการสายด่วน (ติดที่โรงเรียน)             เป็นเงิน    1,350   บาท
    (ท้องไม่พร้อม 1663 สุขภาพจิต 1323  จำนวน 3 ป้ายX450 บาท)
5. ป้ายโครงการ 450 บาท X3  แห่ง                                                        เป็นเงิน    1,350  บาท
6. ชุดสื่อนิทรรศการ เพศ/สุขภาพจิต/ยาเสพติด                                         เป็นเงิน   7,200   บาท
    (จำนวน3 ชุดมี 3 ชิ้นๆละ 800 ขนาด60X120 ซม.ชุดละ2,400X3 แห่ง)  
7. แฟ้มเอกสารจำนวน 150  ชุดๆละ 80 บาท                                             เป็นเงิน    12,000 บาท
9. ค่าวัสดุ   (ตามรายละเอียด)                                                               เป็นเงิน    4,570  บาท
    9.1 ปากกาหมึกแห้งจำนวน 150  ด้ามX 5 บาท      =  750   บาท
    9.2 กระดาษพรุ๊ปจำนวน     100  แผ่น X5 บาท     =   500    บาท
    9.3 ปากกาเคมี จำนวน  40 ด้ามX 20 บาท           =  800   บาท
    9.4 กระดาษสีแบบแข็งจำนวน 20แผ่นX20 บาท     =  400   บาท
    9.5 เชือกม้วนขาว จำนวน 20 ม้วนX 20 บาท        =   400    บาท
    9.6 เทปทิชชู จำนวน 10 ม้วนX 30 บาท              =   300   บาท
    9.7 กระดาษสีทำใบประกาศ 3 ริมX150 บาท         =   450   บาท
    9.8  กระดาษ A4  2 ริมX85 บาท                       =    170   บาท
    9.9 กระดาษกาว จำนวน 40 ม้วนX20 บาท           =     800   บาท
                                       </t>
        </r>
        <r>
          <rPr>
            <b/>
            <sz val="9"/>
            <color indexed="81"/>
            <rFont val="Tahoma"/>
            <family val="2"/>
          </rPr>
          <t xml:space="preserve">  รวมเป็นเงิน  117970  บาท
</t>
        </r>
      </text>
    </comment>
    <comment ref="G51" authorId="3" shapeId="0">
      <text>
        <r>
          <rPr>
            <b/>
            <sz val="9"/>
            <color indexed="81"/>
            <rFont val="Tahoma"/>
            <family val="2"/>
          </rPr>
          <t>Corporate Edition:</t>
        </r>
        <r>
          <rPr>
            <sz val="9"/>
            <color indexed="81"/>
            <rFont val="Tahoma"/>
            <family val="2"/>
          </rPr>
          <t xml:space="preserve">
-   ค่าอาหารว่างและอาหารกลางวัน  ๕๐ คนๆละ๑๓๐ บาท  เป็นเงิน ๖๕,๐๐ บาท
        - ค่าวัสดุอบรม  ๑,๕๐๐ บาท 
        - ค่าวิทยากร  จำนวน ๖ ชั่วโมงๆละ ๖๐๐ บาท เป็นเงิน ๓,๖๐๐ บาท
</t>
        </r>
      </text>
    </comment>
    <comment ref="H51" authorId="3" shapeId="0">
      <text>
        <r>
          <rPr>
            <b/>
            <sz val="9"/>
            <color indexed="81"/>
            <rFont val="Tahoma"/>
            <family val="2"/>
          </rPr>
          <t>Corporate Edition:</t>
        </r>
        <r>
          <rPr>
            <sz val="9"/>
            <color indexed="81"/>
            <rFont val="Tahoma"/>
            <family val="2"/>
          </rPr>
          <t xml:space="preserve">
-   ค่าอาหารว่างและอาหารกลางวัน  ๕๐ คนๆละ๑๓๐ บาท  เป็นเงิน ๖๕,๐๐ บาท
        - ค่าวัสดุอบรม  ๑,๕๐๐ บาท 
        - ค่าวิทยากร  จำนวน ๖ ชั่วโมงๆละ ๖๐๐ บาท เป็นเงิน ๓,๖๐๐ บาท
</t>
        </r>
      </text>
    </comment>
    <comment ref="G53" authorId="4" shapeId="0">
      <text>
        <r>
          <rPr>
            <b/>
            <sz val="9"/>
            <color indexed="81"/>
            <rFont val="Tahoma"/>
            <family val="2"/>
          </rPr>
          <t>WINDOWS X:</t>
        </r>
        <r>
          <rPr>
            <sz val="9"/>
            <color indexed="81"/>
            <rFont val="Tahoma"/>
            <family val="2"/>
          </rPr>
          <t xml:space="preserve">
จัดกิจกรรมการเรียนรู้แบบมีส่วนร่วมโดยการแบ่งกลุ่มฐานการเรียนรู้
๑.ค่าป้ายโครงการ ขนาด 1.๕ x ๓ เมตร    เป็นเงิน  ๔๕0 บาท
๒.ค่าอาหารกลางวันและอาหารว่าง 100 บาทจำนวน  82 คน   เป็นเงิน 8,200 บาท
๓.ค่าตอบแทนวิทยากร 4 คนๆละ 4 ชม.ๆ ละ 600 บาท   เป็นเงิน  9,600 บาท 
๔.จัดทำคู่มือก้าวย่างอย่างมั่นใจ   40 เล่ม x  30 บาท     เป็นเงิน  1,200 บาท
๕.ค่าวัสดุในการอบรม      
-แฟ้มพลาสติกมีกระดุม  20 บาท x 82 แฟ้ม 1640 บาท
 -ปากกาสีน้ำเงิน            5 บาท x 82 ด้าม 410 บาท
 -สมุดบันทึก            10 บาท x 82 เล่ม 820 บาท
-ปากกาไวท์บอรด์          18 บาท x 24 ด้าม 432 บาท
-กระดาษบรู๊ฟ            5 บาท x 40 แผ่น 200 บาท
-กระดาษแข็ง    15 บาท x 10 เล่ม 150 บาท
-เชือกขาวแดง    70 บาท x 2 ม้วน 140 บาท
-กระดาษ  A4    1  ริม   125 บาท
-กรรไกร    1  อัน    85 บาท
-กระดาษกาวย่น            1  ม้วน   48 บาท รวมเป็นเงิน 4,050 บาท
  ๖. ค่าวัสดุในการสาธิต     
-ยาคุมกำเนิดชนิดรับประทาน 3 ยี่ห้อ x 60 บาท x10 กล่อง  1,800  บาท
  -ยาคุมกำเนิดแบบฉุกเฉิน  60 บาท x 10 กล่อง     600    บาท
 -ยาคุมกำเนิดชนิดฉีด     50 บาท x 10 ขวด      500 บาท
-ถุงยางอนามัย     1 กล่อง   400 บาท
-Syring  3 ซีซี     1 กล่อง   200 บาท รวมเป็นเงิน 3,500 บาท
รวมเป็นเงินทั้งสิ้น  2๗,๐๐0.-  บาท (สองหมื่นเจ็ดพันบาทถ้วน)
</t>
        </r>
      </text>
    </comment>
    <comment ref="H53" authorId="4" shapeId="0">
      <text>
        <r>
          <rPr>
            <b/>
            <sz val="9"/>
            <color indexed="81"/>
            <rFont val="Tahoma"/>
            <family val="2"/>
          </rPr>
          <t>WINDOWS X:</t>
        </r>
        <r>
          <rPr>
            <sz val="9"/>
            <color indexed="81"/>
            <rFont val="Tahoma"/>
            <family val="2"/>
          </rPr>
          <t xml:space="preserve">
จัดกิจกรรมการเรียนรู้แบบมีส่วนร่วมโดยการแบ่งกลุ่มฐานการเรียนรู้
๑.ค่าป้ายโครงการ ขนาด 1.๕ x ๓ เมตร    เป็นเงิน  ๔๕0 บาท
๒.ค่าอาหารกลางวันและอาหารว่าง 100 บาทจำนวน  82 คน   เป็นเงิน 8,200 บาท
๓.ค่าตอบแทนวิทยากร 4 คนๆละ 4 ชม.ๆ ละ 600 บาท   เป็นเงิน  9,600 บาท 
๔.จัดทำคู่มือก้าวย่างอย่างมั่นใจ   40 เล่ม x  30 บาท     เป็นเงิน  1,200 บาท
๕.ค่าวัสดุในการอบรม      
-แฟ้มพลาสติกมีกระดุม  20 บาท x 82 แฟ้ม 1640 บาท
 -ปากกาสีน้ำเงิน            5 บาท x 82 ด้าม 410 บาท
 -สมุดบันทึก            10 บาท x 82 เล่ม 820 บาท
-ปากกาไวท์บอรด์          18 บาท x 24 ด้าม 432 บาท
-กระดาษบรู๊ฟ            5 บาท x 40 แผ่น 200 บาท
-กระดาษแข็ง    15 บาท x 10 เล่ม 150 บาท
-เชือกขาวแดง    70 บาท x 2 ม้วน 140 บาท
-กระดาษ  A4    1  ริม   125 บาท
-กรรไกร    1  อัน    85 บาท
-กระดาษกาวย่น            1  ม้วน   48 บาท รวมเป็นเงิน 4,050 บาท
  ๖. ค่าวัสดุในการสาธิต     
-ยาคุมกำเนิดชนิดรับประทาน 3 ยี่ห้อ x 60 บาท x10 กล่อง  1,800  บาท
  -ยาคุมกำเนิดแบบฉุกเฉิน  60 บาท x 10 กล่อง     600    บาท
 -ยาคุมกำเนิดชนิดฉีด     50 บาท x 10 ขวด      500 บาท
-ถุงยางอนามัย     1 กล่อง   400 บาท
-Syring  3 ซีซี     1 กล่อง   200 บาท รวมเป็นเงิน 3,500 บาท
รวมเป็นเงินทั้งสิ้น  2๗,๐๐0.-  บาท (สองหมื่นเจ็ดพันบาทถ้วน)
</t>
        </r>
      </text>
    </comment>
    <comment ref="G56" authorId="2" shapeId="0">
      <text>
        <r>
          <rPr>
            <sz val="9"/>
            <color indexed="81"/>
            <rFont val="Tahoma"/>
            <family val="2"/>
          </rPr>
          <t>1.ค่าป้ายไวนิลขนาด3เมตรx2เมตร  =600
2.ค่าอาหารว่าง 25 บาทX40 คนX10ครั้ง=10000บาท
3.ค่าจัดสถานที่และเวทีแสดง  = 9400   บาท
4.ค่าเครื่องเสียง      = 10000    บาท
5.ค่ารถรับส่ง               10000   บาท
6.ค่าของที่ระลึก        =  5,000    บาท
7ค่าบำรุงน้ำและไฟฟ้า  = 5,000    บาท
                                              รวม  50000 บาท</t>
        </r>
      </text>
    </comment>
    <comment ref="G82" authorId="2" shapeId="0">
      <text>
        <r>
          <rPr>
            <b/>
            <sz val="9"/>
            <color indexed="81"/>
            <rFont val="Tahoma"/>
            <family val="2"/>
          </rPr>
          <t>สนับสนุนสื่อและวัสดุในการจัดตั้งศูนย์เพื่อนใจในหมู่บ้าน แห่งละ 500 บาทX 9 แห่ง</t>
        </r>
        <r>
          <rPr>
            <sz val="9"/>
            <color indexed="81"/>
            <rFont val="Tahoma"/>
            <family val="2"/>
          </rPr>
          <t xml:space="preserve">
</t>
        </r>
      </text>
    </comment>
    <comment ref="H82" authorId="2" shapeId="0">
      <text>
        <r>
          <rPr>
            <b/>
            <sz val="9"/>
            <color indexed="81"/>
            <rFont val="Tahoma"/>
            <family val="2"/>
          </rPr>
          <t>สนับสนุนสื่อและวัสดุในการจัดตั้งศูนย์เพื่อนใจในหมู่บ้าน แห่งละ 500 บาทX 9 แห่ง</t>
        </r>
        <r>
          <rPr>
            <sz val="9"/>
            <color indexed="81"/>
            <rFont val="Tahoma"/>
            <family val="2"/>
          </rPr>
          <t xml:space="preserve">
</t>
        </r>
      </text>
    </comment>
    <comment ref="G87" authorId="2" shapeId="0">
      <text>
        <r>
          <rPr>
            <u/>
            <sz val="9"/>
            <color indexed="81"/>
            <rFont val="Tahoma"/>
            <family val="2"/>
          </rPr>
          <t>จัดอบรมแกนนำ 2 วันจำนวน 50 คน/เปิดศูนย์เพื่อนใจ</t>
        </r>
        <r>
          <rPr>
            <sz val="9"/>
            <color indexed="81"/>
            <rFont val="Tahoma"/>
            <family val="2"/>
          </rPr>
          <t xml:space="preserve">
1.ค่าอาหาร 75 บาทX50 คนX2 วัน                                        =  7,500      บาท
2.ค่าอาหารว่าง  25X2มื้อX2 วันX50 คน                                 =  5,000     บาท
3.ค่าวิทยากรกระบวนการ 3 คนX5 ชมX600 บาทX2 วัน              = 18,000     บาท
4.จัดทำชุดคู่มือในการให้คำปรึกษา 150 บาทX50  คน                = 7,500     บาท 
5.ค่าวัสดุ ในการอบรม                                                        =  5,000     บาท
6.ค่าจัดสื่อนิทรรศการในศูนย์เพื่อนใจวัยรุ่น จำนวน 5 ชุดX2000   =  10,000   บาท
7.ค่าจ้างเหมาตกแต่งสถานที่พร้อมอุปกรณื (ศูนย์เพื่อนใจวัยรุ่น)   =  20,000    บาท
                                                 รวม 73,000 บาท</t>
        </r>
      </text>
    </comment>
    <comment ref="H87" authorId="2" shapeId="0">
      <text>
        <r>
          <rPr>
            <u/>
            <sz val="9"/>
            <color indexed="81"/>
            <rFont val="Tahoma"/>
            <family val="2"/>
          </rPr>
          <t>จัดอบรมแกนนำ 2 วันจำนวน 50 คน/เปิดศูนย์เพื่อนใจ</t>
        </r>
        <r>
          <rPr>
            <sz val="9"/>
            <color indexed="81"/>
            <rFont val="Tahoma"/>
            <family val="2"/>
          </rPr>
          <t xml:space="preserve">
1.ค่าอาหาร 75 บาทX50 คนX2 วัน                                        =  7,500      บาท
2.ค่าอาหารว่าง  25X2มื้อX2 วันX50 คน                                 =  5,000     บาท
3.ค่าวิทยากรกระบวนการ 3 คนX5 ชมX600 บาทX2 วัน              = 18,000     บาท
4.จัดทำชุดคู่มือในการให้คำปรึกษา 150 บาทX50  คน                = 7,500     บาท 
5.ค่าวัสดุ ในการอบรม                                                        =  5,000     บาท
6.ค่าจัดสื่อนิทรรศการในศูนย์เพื่อนใจวัยรุ่น จำนวน 5 ชุดX2000   =  10,000   บาท
7.ค่าจ้างเหมาตกแต่งสถานที่พร้อมอุปกรณื (ศูนย์เพื่อนใจวัยรุ่น)   =  20,000    บาท
                                                 รวม 73,000 บาท</t>
        </r>
      </text>
    </comment>
    <comment ref="G102" authorId="1" shapeId="0">
      <text>
        <r>
          <rPr>
            <sz val="9"/>
            <color indexed="81"/>
            <rFont val="Tahoma"/>
            <family val="2"/>
          </rPr>
          <t xml:space="preserve"> 
 -ค่าอาหารว่างเพื่อเตรียมรับการประเมิน  20 คนX100 บาทX1 ครั้ง  =  2000 บาท
 -ค่าอาหารและอาหารว่างรับการประเมิน 20 คนX100 บาทX 1 ครั้ง = 2000 บาท
                                      รวม 4000 บาท
</t>
        </r>
      </text>
    </comment>
    <comment ref="H102" authorId="1" shapeId="0">
      <text>
        <r>
          <rPr>
            <sz val="9"/>
            <color indexed="81"/>
            <rFont val="Tahoma"/>
            <family val="2"/>
          </rPr>
          <t xml:space="preserve"> 
 -ค่าอาหารว่างเพื่อเตรียมรับการประเมิน  20 คนX100 บาทX1 ครั้ง  =  2000 บาท
 -ค่าอาหารและอาหารว่างรับการประเมิน 20 คนX100 บาทX 1 ครั้ง = 2000 บาท
                                      รวม 4000 บาท
</t>
        </r>
      </text>
    </comment>
    <comment ref="D106" authorId="5" shapeId="0">
      <text>
        <r>
          <rPr>
            <sz val="9"/>
            <color indexed="81"/>
            <rFont val="Tahoma"/>
            <family val="2"/>
          </rPr>
          <t xml:space="preserve">รพ.สต.บ้านใหม่ 2 คน
บ้านทาน 1 คน
บ้านท่าสี 2 คน
กอรวก 1 คน
สบป้าด 2 คน
สสอ. 2 คน
รพช. 6 คน
รร.ประถม 13 คน
มัธยมขยายโอกาส 16 คน
รวมทั้งหมด 42 คน
</t>
        </r>
      </text>
    </comment>
    <comment ref="G106" authorId="2" shapeId="0">
      <text>
        <r>
          <rPr>
            <b/>
            <sz val="9"/>
            <color indexed="81"/>
            <rFont val="Tahoma"/>
            <family val="2"/>
          </rPr>
          <t>Acer:</t>
        </r>
        <r>
          <rPr>
            <sz val="9"/>
            <color indexed="81"/>
            <rFont val="Tahoma"/>
            <family val="2"/>
          </rPr>
          <t xml:space="preserve">
          1.ค่าอาหารและอาหารว่าง 200 บาทX3 วัน X 45  คน                             =  27,000   บาท
          2.ค่าทีมวิทยากรกระบวนการ ชม.ละ600 บาทX6ชมX3วัน                        =  21,600  บาท
          3.ค่าเดินทางเหมาจ่าย 5000 บาท                                                       =   5,000   บาท
          4.ค่าที่พัก 1200X3 คืน                                                                     =  3,600   บาท
          8.ค่าห้องประชุม 2000X3 วัน                                                            =   6,000   บาท
         10.ค่าวัสดุอุปกรณ์ในการอบรม                                                           =   3,000   บาท
         รวมเป็นเงิน  66,200  บาท</t>
        </r>
      </text>
    </comment>
    <comment ref="H106" authorId="2" shapeId="0">
      <text>
        <r>
          <rPr>
            <b/>
            <sz val="9"/>
            <color indexed="81"/>
            <rFont val="Tahoma"/>
            <family val="2"/>
          </rPr>
          <t>Acer:</t>
        </r>
        <r>
          <rPr>
            <sz val="9"/>
            <color indexed="81"/>
            <rFont val="Tahoma"/>
            <family val="2"/>
          </rPr>
          <t xml:space="preserve">
          1.ค่าอาหารและอาหารว่าง 200 บาทX3 วัน X 45  คน                             =  27,000   บาท
          2.ค่าทีมวิทยากรกระบวนการ ชม.ละ600 บาทX6ชมX3วัน                        =  21,600  บาท
          3.ค่าเดินทางเหมาจ่าย 5000 บาท                                                       =   5,000   บาท
          4.ค่าที่พัก 1200X3 คืน                                                                     =  3,600   บาท
          8.ค่าห้องประชุม 2000X3 วัน                                                            =   6,000   บาท
         10.ค่าวัสดุอุปกรณ์ในการอบรม                                                           =   3,000   บาท
         รวมเป็นเงิน  66,200  บาท</t>
        </r>
      </text>
    </comment>
    <comment ref="G108" authorId="1" shapeId="0">
      <text>
        <r>
          <rPr>
            <sz val="9"/>
            <color indexed="81"/>
            <rFont val="Tahoma"/>
            <family val="2"/>
          </rPr>
          <t>1.ค่าเดินทาง ไป-กลับ 2000X2 คน =4,000 บาท
2.ค่าเบี้ยเลี้ยง 960 บาทX2 คน =1,920 บาท
3.ค่าที่พัก 1400 X3  คืน = 4,200 บาท</t>
        </r>
        <r>
          <rPr>
            <b/>
            <sz val="9"/>
            <color indexed="81"/>
            <rFont val="Tahoma"/>
            <family val="2"/>
          </rPr>
          <t xml:space="preserve">
รวมเป็นเงิน 10,120  บาท</t>
        </r>
      </text>
    </comment>
    <comment ref="G127" authorId="1" shapeId="0">
      <text>
        <r>
          <rPr>
            <b/>
            <sz val="9"/>
            <color indexed="81"/>
            <rFont val="Tahoma"/>
            <family val="2"/>
          </rPr>
          <t>ค่าอาหารว่าง จำนวน 50 คนX25 บาท 2 ครั้ง= 2500 บาท</t>
        </r>
        <r>
          <rPr>
            <sz val="9"/>
            <color indexed="81"/>
            <rFont val="Tahoma"/>
            <family val="2"/>
          </rPr>
          <t xml:space="preserve">
</t>
        </r>
      </text>
    </comment>
    <comment ref="H127" authorId="1" shapeId="0">
      <text>
        <r>
          <rPr>
            <b/>
            <sz val="9"/>
            <color indexed="81"/>
            <rFont val="Tahoma"/>
            <family val="2"/>
          </rPr>
          <t>ค่าอาหารว่าง จำนวน 50 คนX25 บาท 2 ครั้ง= 2500 บาท</t>
        </r>
        <r>
          <rPr>
            <sz val="9"/>
            <color indexed="81"/>
            <rFont val="Tahoma"/>
            <family val="2"/>
          </rPr>
          <t xml:space="preserve">
</t>
        </r>
      </text>
    </comment>
  </commentList>
</comments>
</file>

<file path=xl/comments5.xml><?xml version="1.0" encoding="utf-8"?>
<comments xmlns="http://schemas.openxmlformats.org/spreadsheetml/2006/main">
  <authors>
    <author>TOSHIBA</author>
    <author>p</author>
    <author>ADVICE_V4</author>
    <author>ASUS</author>
    <author>Corporate Edition</author>
    <author>Sombat</author>
  </authors>
  <commentList>
    <comment ref="B19" authorId="0" shapeId="0">
      <text>
        <r>
          <rPr>
            <sz val="9"/>
            <color indexed="81"/>
            <rFont val="Tahoma"/>
            <family val="2"/>
          </rPr>
          <t xml:space="preserve">ปี60=236
ปี61=149
</t>
        </r>
      </text>
    </comment>
    <comment ref="B20" authorId="0" shapeId="0">
      <text>
        <r>
          <rPr>
            <sz val="9"/>
            <color indexed="81"/>
            <rFont val="Tahoma"/>
            <family val="2"/>
          </rPr>
          <t xml:space="preserve">ปี 60= 524
ปี 61= 566
</t>
        </r>
      </text>
    </comment>
    <comment ref="B22" authorId="0" shapeId="0">
      <text>
        <r>
          <rPr>
            <sz val="9"/>
            <color indexed="81"/>
            <rFont val="Tahoma"/>
            <family val="2"/>
          </rPr>
          <t xml:space="preserve">ผู้ป่วย=1,873
ควบคุมได้= 344
</t>
        </r>
      </text>
    </comment>
    <comment ref="B23" authorId="0" shapeId="0">
      <text>
        <r>
          <rPr>
            <sz val="9"/>
            <color indexed="81"/>
            <rFont val="Tahoma"/>
            <family val="2"/>
          </rPr>
          <t xml:space="preserve">ผู้ป่วย=4,677
ควบคุมได้= 2,116 
</t>
        </r>
      </text>
    </comment>
    <comment ref="G32" authorId="0" shapeId="0">
      <text>
        <r>
          <rPr>
            <b/>
            <sz val="9"/>
            <color indexed="81"/>
            <rFont val="Tahoma"/>
            <family val="2"/>
          </rPr>
          <t>TOSHIBA:</t>
        </r>
        <r>
          <rPr>
            <sz val="9"/>
            <color indexed="81"/>
            <rFont val="Tahoma"/>
            <family val="2"/>
          </rPr>
          <t xml:space="preserve">
ค่าป้ายประชาสัมพันธ์ 3อ2ส 14ป้ายๆละ450 เป็นเงิน 6300บาท</t>
        </r>
      </text>
    </comment>
    <comment ref="H32" authorId="0" shapeId="0">
      <text>
        <r>
          <rPr>
            <b/>
            <sz val="9"/>
            <color indexed="81"/>
            <rFont val="Tahoma"/>
            <family val="2"/>
          </rPr>
          <t>TOSHIBA:</t>
        </r>
        <r>
          <rPr>
            <sz val="9"/>
            <color indexed="81"/>
            <rFont val="Tahoma"/>
            <family val="2"/>
          </rPr>
          <t xml:space="preserve">
ค่าป้ายประชาสัมพันธ์ 3อ2ส 14ป้ายๆละ450 เป็นเงิน 6300บาท</t>
        </r>
      </text>
    </comment>
    <comment ref="D54" authorId="0" shapeId="0">
      <text>
        <r>
          <rPr>
            <b/>
            <sz val="9"/>
            <color indexed="81"/>
            <rFont val="Tahoma"/>
            <family val="2"/>
          </rPr>
          <t>แม่เมาะ 9000
บ้านดง2760
นาสัก3925
กอรวก2320
บ้านทาน1149
 สบป้าด5217</t>
        </r>
        <r>
          <rPr>
            <sz val="9"/>
            <color indexed="81"/>
            <rFont val="Tahoma"/>
            <family val="2"/>
          </rPr>
          <t xml:space="preserve">
</t>
        </r>
      </text>
    </comment>
    <comment ref="G54" authorId="1" shapeId="0">
      <text>
        <r>
          <rPr>
            <b/>
            <sz val="9"/>
            <color indexed="81"/>
            <rFont val="Tahoma"/>
            <family val="2"/>
          </rPr>
          <t>p:</t>
        </r>
        <r>
          <rPr>
            <sz val="9"/>
            <color indexed="81"/>
            <rFont val="Tahoma"/>
            <family val="2"/>
          </rPr>
          <t xml:space="preserve">
แผ่นละ 0.7 บาท</t>
        </r>
      </text>
    </comment>
    <comment ref="H54" authorId="1" shapeId="0">
      <text>
        <r>
          <rPr>
            <b/>
            <sz val="9"/>
            <color indexed="81"/>
            <rFont val="Tahoma"/>
            <family val="2"/>
          </rPr>
          <t>p:</t>
        </r>
        <r>
          <rPr>
            <sz val="9"/>
            <color indexed="81"/>
            <rFont val="Tahoma"/>
            <family val="2"/>
          </rPr>
          <t xml:space="preserve">
แผ่นละ 0.7 บาท</t>
        </r>
      </text>
    </comment>
    <comment ref="G79" authorId="1" shapeId="0">
      <text>
        <r>
          <rPr>
            <b/>
            <sz val="9"/>
            <color indexed="81"/>
            <rFont val="Tahoma"/>
            <family val="2"/>
          </rPr>
          <t>p:</t>
        </r>
        <r>
          <rPr>
            <sz val="9"/>
            <color indexed="81"/>
            <rFont val="Tahoma"/>
            <family val="2"/>
          </rPr>
          <t xml:space="preserve">
ค่าลงเอกสาร 5 บาท/ชุด</t>
        </r>
      </text>
    </comment>
    <comment ref="H79" authorId="1" shapeId="0">
      <text>
        <r>
          <rPr>
            <b/>
            <sz val="9"/>
            <color indexed="81"/>
            <rFont val="Tahoma"/>
            <family val="2"/>
          </rPr>
          <t>p:</t>
        </r>
        <r>
          <rPr>
            <sz val="9"/>
            <color indexed="81"/>
            <rFont val="Tahoma"/>
            <family val="2"/>
          </rPr>
          <t xml:space="preserve">
ค่าลงเอกสาร 5 บาท/ชุด</t>
        </r>
      </text>
    </comment>
    <comment ref="G80" authorId="0" shapeId="0">
      <text>
        <r>
          <rPr>
            <b/>
            <sz val="9"/>
            <color indexed="81"/>
            <rFont val="Tahoma"/>
            <family val="2"/>
          </rPr>
          <t>TOSHIBA:</t>
        </r>
        <r>
          <rPr>
            <sz val="9"/>
            <color indexed="81"/>
            <rFont val="Tahoma"/>
            <family val="2"/>
          </rPr>
          <t xml:space="preserve">
- ค่าอาหารกลางวันและอาหารว่าง  อสม.ที่ช่วยกิจกรรม5คนๆละ100จำนวน 4 ครั้ง เป็นเงิน 2000 บาท
- ค่าตรวจหา stool occult blood200 คนๆละ50 บาทเป็นเงิน 10000 บาท
- ค่าอาหารว่างสำหรับกลุ่มเป้าหมาย 200 คนๆละ25บาท เป็นเงิน 5000 บาท
- ค่าตอบแทนปฏิบัติงานนอกเวลา 4 ชม =4ครั้งจำนวน 5 คนๆละ300 บาทเป็นเงิน 6000 บาท
- ค่ายานพาหนะกลุ่มเป้าหมาย200 คนๆละ 100 บาทเป็นเงิน 20000 บาท</t>
        </r>
      </text>
    </comment>
    <comment ref="H80" authorId="0" shapeId="0">
      <text>
        <r>
          <rPr>
            <b/>
            <sz val="9"/>
            <color indexed="81"/>
            <rFont val="Tahoma"/>
            <family val="2"/>
          </rPr>
          <t>TOSHIBA:</t>
        </r>
        <r>
          <rPr>
            <sz val="9"/>
            <color indexed="81"/>
            <rFont val="Tahoma"/>
            <family val="2"/>
          </rPr>
          <t xml:space="preserve">
- ค่าอาหารกลางวันและอาหารว่าง  อสม.ที่ช่วยกิจกรรม5คนๆละ100จำนวน 4 ครั้ง เป็นเงิน 2000 บาท
- ค่าตรวจหา stool occult blood200 คนๆละ50 บาทเป็นเงิน 10000 บาท
- ค่าอาหารว่างสำหรับกลุ่มเป้าหมาย 200 คนๆละ25บาท เป็นเงิน 5000 บาท
- ค่าตอบแทนปฏิบัติงานนอกเวลา 4 ชม =4ครั้งจำนวน 5 คนๆละ300 บาทเป็นเงิน 6000 บาท
- ค่ายานพาหนะกลุ่มเป้าหมาย200 คนๆละ 100 บาทเป็นเงิน 20000 บาท</t>
        </r>
      </text>
    </comment>
    <comment ref="G81" authorId="2" shapeId="0">
      <text>
        <r>
          <rPr>
            <b/>
            <sz val="9"/>
            <color indexed="81"/>
            <rFont val="Tahoma"/>
            <family val="2"/>
          </rPr>
          <t>ตรวจหาสารเคมี 50,000 บาท
จัดทำป้ายไวนิลประชาสัมพันธ์ 3,900 บาท</t>
        </r>
        <r>
          <rPr>
            <sz val="9"/>
            <color indexed="81"/>
            <rFont val="Tahoma"/>
            <family val="2"/>
          </rPr>
          <t xml:space="preserve">
</t>
        </r>
      </text>
    </comment>
    <comment ref="H81" authorId="2" shapeId="0">
      <text>
        <r>
          <rPr>
            <b/>
            <sz val="9"/>
            <color indexed="81"/>
            <rFont val="Tahoma"/>
            <family val="2"/>
          </rPr>
          <t>ตรวจหาสารเคมี 50,000 บาท
จัดทำป้ายไวนิลประชาสัมพันธ์ 3,900 บาท</t>
        </r>
        <r>
          <rPr>
            <sz val="9"/>
            <color indexed="81"/>
            <rFont val="Tahoma"/>
            <family val="2"/>
          </rPr>
          <t xml:space="preserve">
</t>
        </r>
      </text>
    </comment>
    <comment ref="D82" authorId="0" shapeId="0">
      <text>
        <r>
          <rPr>
            <b/>
            <sz val="9"/>
            <color indexed="81"/>
            <rFont val="Tahoma"/>
            <family val="2"/>
          </rPr>
          <t>TOSHIBA:</t>
        </r>
        <r>
          <rPr>
            <sz val="9"/>
            <color indexed="81"/>
            <rFont val="Tahoma"/>
            <family val="2"/>
          </rPr>
          <t xml:space="preserve">
สบป้าด100
ท่าสี 100
บ้านทาน 50
บ้านใหม่ 100</t>
        </r>
      </text>
    </comment>
    <comment ref="G82" authorId="2" shapeId="0">
      <text>
        <r>
          <rPr>
            <sz val="9"/>
            <color indexed="81"/>
            <rFont val="Tahoma"/>
            <family val="2"/>
          </rPr>
          <t>ค่าตรวจและชุดตรวจ
บ้านทาน 100 รายๆละ 360 บาท</t>
        </r>
      </text>
    </comment>
    <comment ref="H82" authorId="2" shapeId="0">
      <text>
        <r>
          <rPr>
            <sz val="9"/>
            <color indexed="81"/>
            <rFont val="Tahoma"/>
            <family val="2"/>
          </rPr>
          <t>ค่าตรวจและชุดตรวจ
บ้านทาน 100 รายๆละ 360 บาท</t>
        </r>
      </text>
    </comment>
    <comment ref="D87" authorId="1" shapeId="0">
      <text>
        <r>
          <rPr>
            <b/>
            <sz val="9"/>
            <color indexed="81"/>
            <rFont val="Tahoma"/>
            <family val="2"/>
          </rPr>
          <t>p:</t>
        </r>
        <r>
          <rPr>
            <sz val="9"/>
            <color indexed="81"/>
            <rFont val="Tahoma"/>
            <family val="2"/>
          </rPr>
          <t xml:space="preserve">
ยอดกลุ่มเสี่ยง  ปี61 คิด 70%
ตำบลแม่เมาะ1853
บ้านใหม่ฯ984
บ้านดง525
กอรวก651
บ้านทาน269
สบป้าด1199  รวม 5481</t>
        </r>
      </text>
    </comment>
    <comment ref="G87" authorId="3" shapeId="0">
      <text>
        <r>
          <rPr>
            <b/>
            <sz val="9"/>
            <color indexed="81"/>
            <rFont val="Tahoma"/>
            <family val="2"/>
          </rPr>
          <t>ASUS:</t>
        </r>
        <r>
          <rPr>
            <sz val="9"/>
            <color indexed="81"/>
            <rFont val="Tahoma"/>
            <family val="2"/>
          </rPr>
          <t xml:space="preserve">
แบบประเมิน HL ก่อนและหลัง  ชุดละ 2 บาท</t>
        </r>
      </text>
    </comment>
    <comment ref="H87" authorId="3" shapeId="0">
      <text>
        <r>
          <rPr>
            <b/>
            <sz val="9"/>
            <color indexed="81"/>
            <rFont val="Tahoma"/>
            <family val="2"/>
          </rPr>
          <t>ASUS:</t>
        </r>
        <r>
          <rPr>
            <sz val="9"/>
            <color indexed="81"/>
            <rFont val="Tahoma"/>
            <family val="2"/>
          </rPr>
          <t xml:space="preserve">
แบบประเมิน HL ก่อนและหลัง  ชุดละ 2 บาท</t>
        </r>
      </text>
    </comment>
    <comment ref="D106" authorId="0" shapeId="0">
      <text>
        <r>
          <rPr>
            <sz val="9"/>
            <color indexed="81"/>
            <rFont val="Tahoma"/>
            <family val="2"/>
          </rPr>
          <t xml:space="preserve">ตำบลแม่เมาะ 500
นาสัก 440
บ้านดง170
กอรวก130
บ้านทาน 100
สบป้าด240
 </t>
        </r>
      </text>
    </comment>
    <comment ref="G106" authorId="0" shapeId="0">
      <text>
        <r>
          <rPr>
            <b/>
            <sz val="9"/>
            <color indexed="81"/>
            <rFont val="Tahoma"/>
            <family val="2"/>
          </rPr>
          <t>TOSHIBA:</t>
        </r>
        <r>
          <rPr>
            <sz val="9"/>
            <color indexed="81"/>
            <rFont val="Tahoma"/>
            <family val="2"/>
          </rPr>
          <t xml:space="preserve">
ค่าจัดทำชุดความรอบรู้ด้านสุขภาพ ชุดละ 5 บาท</t>
        </r>
      </text>
    </comment>
    <comment ref="H106" authorId="0" shapeId="0">
      <text>
        <r>
          <rPr>
            <b/>
            <sz val="9"/>
            <color indexed="81"/>
            <rFont val="Tahoma"/>
            <family val="2"/>
          </rPr>
          <t>TOSHIBA:</t>
        </r>
        <r>
          <rPr>
            <sz val="9"/>
            <color indexed="81"/>
            <rFont val="Tahoma"/>
            <family val="2"/>
          </rPr>
          <t xml:space="preserve">
ค่าจัดทำชุดความรอบรู้ด้านสุขภาพ ชุดละ 5 บาท</t>
        </r>
      </text>
    </comment>
    <comment ref="D108" authorId="0" shapeId="0">
      <text>
        <r>
          <rPr>
            <sz val="9"/>
            <color indexed="81"/>
            <rFont val="Tahoma"/>
            <family val="2"/>
          </rPr>
          <t xml:space="preserve">
ตำบลละ50 คน</t>
        </r>
      </text>
    </comment>
    <comment ref="G108" authorId="0" shapeId="0">
      <text>
        <r>
          <rPr>
            <sz val="9"/>
            <color indexed="81"/>
            <rFont val="Tahoma"/>
            <family val="2"/>
          </rPr>
          <t>-ค่าอาหารกลางวันและอาหารว่าง
 คนละ 100 บาท จำนวน 2 ครั้ง เป็นเงิน 50000 บาท</t>
        </r>
      </text>
    </comment>
    <comment ref="H108" authorId="0" shapeId="0">
      <text>
        <r>
          <rPr>
            <sz val="9"/>
            <color indexed="81"/>
            <rFont val="Tahoma"/>
            <family val="2"/>
          </rPr>
          <t>-ค่าอาหารกลางวันและอาหารว่าง
 คนละ 100 บาท จำนวน 2 ครั้ง เป็นเงิน 50000 บาท</t>
        </r>
      </text>
    </comment>
    <comment ref="G123" authorId="0" shapeId="0">
      <text>
        <r>
          <rPr>
            <b/>
            <sz val="9"/>
            <color indexed="81"/>
            <rFont val="Tahoma"/>
            <family val="2"/>
          </rPr>
          <t>TOSHIBA:</t>
        </r>
        <r>
          <rPr>
            <sz val="9"/>
            <color indexed="81"/>
            <rFont val="Tahoma"/>
            <family val="2"/>
          </rPr>
          <t xml:space="preserve">
ค่าบันทึกข้อมูลรายละ๕ บาทจำนวน ๒ ครั้ง</t>
        </r>
      </text>
    </comment>
    <comment ref="D134" authorId="0" shapeId="0">
      <text>
        <r>
          <rPr>
            <b/>
            <sz val="9"/>
            <color indexed="81"/>
            <rFont val="Tahoma"/>
            <family val="2"/>
          </rPr>
          <t>TOSHIBA:</t>
        </r>
        <r>
          <rPr>
            <sz val="9"/>
            <color indexed="81"/>
            <rFont val="Tahoma"/>
            <family val="2"/>
          </rPr>
          <t xml:space="preserve">
กลุ่มเสี่ยงสูงDM=16
HT=180</t>
        </r>
      </text>
    </comment>
    <comment ref="G134" authorId="4" shapeId="0">
      <text>
        <r>
          <rPr>
            <b/>
            <sz val="9"/>
            <color indexed="81"/>
            <rFont val="Tahoma"/>
            <family val="2"/>
          </rPr>
          <t>Corporate Edition:</t>
        </r>
        <r>
          <rPr>
            <sz val="9"/>
            <color indexed="81"/>
            <rFont val="Tahoma"/>
            <family val="2"/>
          </rPr>
          <t xml:space="preserve">
ค่าอาหาร100x196=19600
ค่าวัสดุ 4500</t>
        </r>
      </text>
    </comment>
    <comment ref="H134" authorId="4" shapeId="0">
      <text>
        <r>
          <rPr>
            <b/>
            <sz val="9"/>
            <color indexed="81"/>
            <rFont val="Tahoma"/>
            <family val="2"/>
          </rPr>
          <t>Corporate Edition:</t>
        </r>
        <r>
          <rPr>
            <sz val="9"/>
            <color indexed="81"/>
            <rFont val="Tahoma"/>
            <family val="2"/>
          </rPr>
          <t xml:space="preserve">
ค่าอาหาร100x196=19600
ค่าวัสดุ 4500</t>
        </r>
      </text>
    </comment>
    <comment ref="D135" authorId="1" shapeId="0">
      <text>
        <r>
          <rPr>
            <b/>
            <sz val="9"/>
            <color indexed="81"/>
            <rFont val="Tahoma"/>
            <family val="2"/>
          </rPr>
          <t>p:</t>
        </r>
        <r>
          <rPr>
            <sz val="9"/>
            <color indexed="81"/>
            <rFont val="Tahoma"/>
            <family val="2"/>
          </rPr>
          <t xml:space="preserve">
ตำบลแม่เมาะ482
นาสัก431
บ้านดง156
กอรวก127
บ้านทาน98
สบป้าด220</t>
        </r>
      </text>
    </comment>
    <comment ref="G152" authorId="5" shapeId="0">
      <text>
        <r>
          <rPr>
            <b/>
            <sz val="9"/>
            <color indexed="81"/>
            <rFont val="Tahoma"/>
            <family val="2"/>
          </rPr>
          <t>จำนวน14ป้ายๆละ450บาทเป็นเงิน6300บาท</t>
        </r>
        <r>
          <rPr>
            <sz val="9"/>
            <color indexed="81"/>
            <rFont val="Tahoma"/>
            <family val="2"/>
          </rPr>
          <t xml:space="preserve">
</t>
        </r>
      </text>
    </comment>
    <comment ref="H152" authorId="5" shapeId="0">
      <text>
        <r>
          <rPr>
            <b/>
            <sz val="9"/>
            <color indexed="81"/>
            <rFont val="Tahoma"/>
            <family val="2"/>
          </rPr>
          <t>จำนวน12ป้ายๆละ450บาทเป็นเงิน4500บาท</t>
        </r>
        <r>
          <rPr>
            <sz val="9"/>
            <color indexed="81"/>
            <rFont val="Tahoma"/>
            <family val="2"/>
          </rPr>
          <t xml:space="preserve">
</t>
        </r>
      </text>
    </comment>
    <comment ref="G153" authorId="5" shapeId="0">
      <text>
        <r>
          <rPr>
            <b/>
            <sz val="9"/>
            <color indexed="81"/>
            <rFont val="Tahoma"/>
            <family val="2"/>
          </rPr>
          <t>จำนวน14ป้ายๆละ450บาทเป็นเงิน6300บาท</t>
        </r>
        <r>
          <rPr>
            <sz val="9"/>
            <color indexed="81"/>
            <rFont val="Tahoma"/>
            <family val="2"/>
          </rPr>
          <t xml:space="preserve">
</t>
        </r>
      </text>
    </comment>
    <comment ref="H153" authorId="5" shapeId="0">
      <text>
        <r>
          <rPr>
            <b/>
            <sz val="9"/>
            <color indexed="81"/>
            <rFont val="Tahoma"/>
            <family val="2"/>
          </rPr>
          <t>จำนวน12ป้ายๆละ450บาทเป็นเงิน4500บาท</t>
        </r>
        <r>
          <rPr>
            <sz val="9"/>
            <color indexed="81"/>
            <rFont val="Tahoma"/>
            <family val="2"/>
          </rPr>
          <t xml:space="preserve">
</t>
        </r>
      </text>
    </comment>
    <comment ref="G158" authorId="5" shapeId="0">
      <text>
        <r>
          <rPr>
            <b/>
            <sz val="9"/>
            <color indexed="81"/>
            <rFont val="Tahoma"/>
            <family val="2"/>
          </rPr>
          <t>1กระดาษ 2 ริมๆละ110บาทเป็นเงิน 220 บาท
2ค่าจ้างถ่ายเอกสาร1000แผ่นๆละ50สตางค์เป็นเงิน500บาท
รวม720บาท</t>
        </r>
        <r>
          <rPr>
            <sz val="9"/>
            <color indexed="81"/>
            <rFont val="Tahoma"/>
            <family val="2"/>
          </rPr>
          <t xml:space="preserve">
</t>
        </r>
      </text>
    </comment>
    <comment ref="H158" authorId="5" shapeId="0">
      <text>
        <r>
          <rPr>
            <b/>
            <sz val="9"/>
            <color indexed="81"/>
            <rFont val="Tahoma"/>
            <family val="2"/>
          </rPr>
          <t>1กระดาษ 2 ริมๆละ110บาทเป็นเงิน 220 บาท
2ค่าจ้างถ่ายเอกสาร1000แผ่นๆละ50สตางค์เป็นเงิน500บาท
รวม720บาท</t>
        </r>
        <r>
          <rPr>
            <sz val="9"/>
            <color indexed="81"/>
            <rFont val="Tahoma"/>
            <family val="2"/>
          </rPr>
          <t xml:space="preserve">
</t>
        </r>
      </text>
    </comment>
    <comment ref="G159" authorId="5" shapeId="0">
      <text>
        <r>
          <rPr>
            <sz val="9"/>
            <color indexed="81"/>
            <rFont val="Tahoma"/>
            <family val="2"/>
          </rPr>
          <t xml:space="preserve">ค่าจ้างทำคู่มือ3500เล่มๆละ15บาทเป็นเงิน52500บาท
</t>
        </r>
      </text>
    </comment>
    <comment ref="H159" authorId="5" shapeId="0">
      <text>
        <r>
          <rPr>
            <sz val="9"/>
            <color indexed="81"/>
            <rFont val="Tahoma"/>
            <family val="2"/>
          </rPr>
          <t xml:space="preserve">ค่าจ้างทำคู่มือ3500เล่มๆละ15บาทเป็นเงิน52500บาท
</t>
        </r>
      </text>
    </comment>
    <comment ref="G165" authorId="5" shapeId="0">
      <text>
        <r>
          <rPr>
            <b/>
            <sz val="9"/>
            <color indexed="81"/>
            <rFont val="Tahoma"/>
            <family val="2"/>
          </rPr>
          <t>ค่าตรวจpap smearจำนวน 500คนๆละ40บาทเป็นเป็นเงิน 20000บาท</t>
        </r>
        <r>
          <rPr>
            <sz val="9"/>
            <color indexed="81"/>
            <rFont val="Tahoma"/>
            <family val="2"/>
          </rPr>
          <t xml:space="preserve">
</t>
        </r>
      </text>
    </comment>
    <comment ref="H165" authorId="5" shapeId="0">
      <text>
        <r>
          <rPr>
            <b/>
            <sz val="9"/>
            <color indexed="81"/>
            <rFont val="Tahoma"/>
            <family val="2"/>
          </rPr>
          <t>ค่าตรวจpap smearจำนวน 500คนๆละ40บาทเป็นเป็นเงิน 20000บาท</t>
        </r>
        <r>
          <rPr>
            <sz val="9"/>
            <color indexed="81"/>
            <rFont val="Tahoma"/>
            <family val="2"/>
          </rPr>
          <t xml:space="preserve">
</t>
        </r>
      </text>
    </comment>
    <comment ref="G167" authorId="0" shapeId="0">
      <text>
        <r>
          <rPr>
            <b/>
            <sz val="9"/>
            <color indexed="81"/>
            <rFont val="Tahoma"/>
            <family val="2"/>
          </rPr>
          <t>TOSHIBA:</t>
        </r>
        <r>
          <rPr>
            <sz val="9"/>
            <color indexed="81"/>
            <rFont val="Tahoma"/>
            <family val="2"/>
          </rPr>
          <t xml:space="preserve">
- จัดซื้อหมากฝรั่งนิโคติน 33000 บาท
- จัดซื้อหญ้าดอกขาว 5000 บาท
- จัดซื้อลางจืด 5000 บาท</t>
        </r>
      </text>
    </comment>
    <comment ref="H167" authorId="0" shapeId="0">
      <text>
        <r>
          <rPr>
            <b/>
            <sz val="9"/>
            <color indexed="81"/>
            <rFont val="Tahoma"/>
            <family val="2"/>
          </rPr>
          <t>TOSHIBA:</t>
        </r>
        <r>
          <rPr>
            <sz val="9"/>
            <color indexed="81"/>
            <rFont val="Tahoma"/>
            <family val="2"/>
          </rPr>
          <t xml:space="preserve">
- จัดซื้อหมากฝรั่งนิโคติน 33000 บาท
- จัดซื้อหญ้าดอกขาว 5000 บาท
- จัดซื้อลางจืด 5000 บาท</t>
        </r>
      </text>
    </comment>
    <comment ref="G170" authorId="0" shapeId="0">
      <text>
        <r>
          <rPr>
            <b/>
            <sz val="9"/>
            <color indexed="81"/>
            <rFont val="Tahoma"/>
            <family val="2"/>
          </rPr>
          <t>TOSHIBA:</t>
        </r>
        <r>
          <rPr>
            <sz val="9"/>
            <color indexed="81"/>
            <rFont val="Tahoma"/>
            <family val="2"/>
          </rPr>
          <t xml:space="preserve">
อาหารกลางวันและอาหารว่างคนละ 100 บาทเป็นเงิน1500 X2 =3000
ค่าวิทยากรวันละ 6 ชม.ๆละ600 บาทจำนวน 2 วัน เป็นเงิน7200 บาท
ค่าวัสดุ 3000บาท</t>
        </r>
      </text>
    </comment>
    <comment ref="H170" authorId="0" shapeId="0">
      <text>
        <r>
          <rPr>
            <b/>
            <sz val="9"/>
            <color indexed="81"/>
            <rFont val="Tahoma"/>
            <family val="2"/>
          </rPr>
          <t>TOSHIBA:</t>
        </r>
        <r>
          <rPr>
            <sz val="9"/>
            <color indexed="81"/>
            <rFont val="Tahoma"/>
            <family val="2"/>
          </rPr>
          <t xml:space="preserve">
อาหารกลางวันและอาหารว่างคนละ 100 บาทเป็นเงิน1500 X2 =3000
ค่าวิทยากรวันละ 6 ชม.ๆละ600 บาทจำนวน 2 วัน เป็นเงิน7200 บาท
ค่าวัสดุ 3000บาท</t>
        </r>
      </text>
    </comment>
    <comment ref="G185" authorId="4" shapeId="0">
      <text>
        <r>
          <rPr>
            <b/>
            <sz val="9"/>
            <color indexed="81"/>
            <rFont val="Tahoma"/>
            <family val="2"/>
          </rPr>
          <t>Corporate Edition:</t>
        </r>
        <r>
          <rPr>
            <sz val="9"/>
            <color indexed="81"/>
            <rFont val="Tahoma"/>
            <family val="2"/>
          </rPr>
          <t xml:space="preserve">
หมู่บ้านละ27000 บาท1.ค่าวัสดุในการจัดอบรม
  ค่าวัสดุในการอบรม หมู่บ้านละ1500บาท     เป็นเงิน  3,000 บาท
         รวมเป็นเงิน 3,000 บาท
 2.กิจกรรมประชุมคณะกรรมการดำเนินงานเพื่อชี้แจงและวางแผนการดำเนินงาน
 2.1 ค่าอาหาร  ( กลุ่มเป้าหมาย 40หมู่บ้านละ 20 คน )
 - อาหารกลางวัน 1 มื้อๆละ 80 บาท      เป็นเงิน   3,200  บาท
- อาหารว่าง จำนวน2 มื้อๆละ 25 บาท    เป็นเงิน   2,000  บาท
รวมเป็นเงิน 5,200 บาท
1.กิจกรรมปรับเปลี่ยนพฤติกรรมแกนนำครอบครัวกลุ่มที่มีภาวะเสี่ยงต่อการเกิดโรคเบาหวาน และความดันโลหิตสูง 
 1.1 ค่าอาหาร  ( กลุ่มเป้าหมาย 60หมู่บ้านละ30)
 - อาหารกลางวัน 1 มื้อๆละ 80 บาท      เป็นเงิน   4,800  บาท
- อาหารว่าง จำนวน2 มื้อๆละ 25 บาท    เป็นเงิน    3,000  บาท
 1.2 ค่าตอบแทนวิทยากร จำนวน  6 ชมๆละ 600 บาท  เป็นเงิน    3,600  บาท
รวมเป็นเงิน 11,400 บาท
 2.กิจกรรมเสริมสร้างศักยภาพแกนนำครอบครัวและร้านค้าชุมชนเพื่อการปรับเปลี่ยนพฤติกรรมสุขภาพ
   ของคนในชุมชน (เป้าหมายหมู่บ้านละ 30 หลังคาเรือน รวม 60 หลังคาเรือน)
2.1 ค่าอาหาร  ( กลุ่มเป้าหมาย 80)
 - อาหารกลางวัน 1 มื้อๆละ 80 บาท      เป็นเงิน   3,600  บาท
- อาหารว่าง จำนวน2 มื้อๆละ 25 บาท    เป็นเงิน   3,000  บาท
 2.2 ค่าตอบแทนวิทยากร จำนวน  6 ชมๆละ 600 บาท  เป็นเงิน   3,600 บาท
     รวมเป็นเงิน 10,200 บาท
3.สนับสนุนกิจกรรมออกกำลังกายในชุมชน
 3.1 ค่าตอบแทนวิทยากรออกกำลังกาย    จำนวน 90 วันๆ300บาท 
         เป็นเงิน   18,000 บาท
รวมเป็นเงิน 18,000 บาท
งบประมาณขั้นประเมินผล        
1. ค่าอาหารว่างและอาหารกลางวันประชุมสรุปติดตามประเมินผลจำนวน 40 คนๆละ 130บาท
เป็นเงิน     5,200   บาท
4.ค่ากรอบรางวัลประกาศเกียรติคุณบุคคลต้นแบบจำนวน จำนวน 10 รางวัลๆละ 200 บาท
        เป็นเงิน     2,000   บาท
 รวมเป็นเงิน 7,200   บาท
</t>
        </r>
      </text>
    </comment>
    <comment ref="H185" authorId="4" shapeId="0">
      <text>
        <r>
          <rPr>
            <b/>
            <sz val="9"/>
            <color indexed="81"/>
            <rFont val="Tahoma"/>
            <family val="2"/>
          </rPr>
          <t>Corporate Edition:</t>
        </r>
        <r>
          <rPr>
            <sz val="9"/>
            <color indexed="81"/>
            <rFont val="Tahoma"/>
            <family val="2"/>
          </rPr>
          <t xml:space="preserve">
หมู่บ้านละ27000 บาท1.ค่าวัสดุในการจัดอบรม
  ค่าวัสดุในการอบรม หมู่บ้านละ1500บาท     เป็นเงิน  3,000 บาท
         รวมเป็นเงิน 3,000 บาท
 2.กิจกรรมประชุมคณะกรรมการดำเนินงานเพื่อชี้แจงและวางแผนการดำเนินงาน
 2.1 ค่าอาหาร  ( กลุ่มเป้าหมาย 40หมู่บ้านละ 20 คน )
 - อาหารกลางวัน 1 มื้อๆละ 80 บาท      เป็นเงิน   3,200  บาท
- อาหารว่าง จำนวน2 มื้อๆละ 25 บาท    เป็นเงิน   2,000  บาท
รวมเป็นเงิน 5,200 บาท
1.กิจกรรมปรับเปลี่ยนพฤติกรรมแกนนำครอบครัวกลุ่มที่มีภาวะเสี่ยงต่อการเกิดโรคเบาหวาน และความดันโลหิตสูง 
 1.1 ค่าอาหาร  ( กลุ่มเป้าหมาย 60หมู่บ้านละ30)
 - อาหารกลางวัน 1 มื้อๆละ 80 บาท      เป็นเงิน   4,800  บาท
- อาหารว่าง จำนวน2 มื้อๆละ 25 บาท    เป็นเงิน    3,000  บาท
 1.2 ค่าตอบแทนวิทยากร จำนวน  6 ชมๆละ 600 บาท  เป็นเงิน    3,600  บาท
รวมเป็นเงิน 11,400 บาท
 2.กิจกรรมเสริมสร้างศักยภาพแกนนำครอบครัวและร้านค้าชุมชนเพื่อการปรับเปลี่ยนพฤติกรรมสุขภาพ
   ของคนในชุมชน (เป้าหมายหมู่บ้านละ 30 หลังคาเรือน รวม 60 หลังคาเรือน)
2.1 ค่าอาหาร  ( กลุ่มเป้าหมาย 80)
 - อาหารกลางวัน 1 มื้อๆละ 80 บาท      เป็นเงิน   3,600  บาท
- อาหารว่าง จำนวน2 มื้อๆละ 25 บาท    เป็นเงิน   3,000  บาท
 2.2 ค่าตอบแทนวิทยากร จำนวน  6 ชมๆละ 600 บาท  เป็นเงิน   3,600 บาท
     รวมเป็นเงิน 10,200 บาท
3.สนับสนุนกิจกรรมออกกำลังกายในชุมชน
 3.1 ค่าตอบแทนวิทยากรออกกำลังกาย    จำนวน 90 วันๆ300บาท 
         เป็นเงิน   18,000 บาท
รวมเป็นเงิน 18,000 บาท
งบประมาณขั้นประเมินผล        
1. ค่าอาหารว่างและอาหารกลางวันประชุมสรุปติดตามประเมินผลจำนวน 40 คนๆละ 130บาท
เป็นเงิน     5,200   บาท
4.ค่ากรอบรางวัลประกาศเกียรติคุณบุคคลต้นแบบจำนวน จำนวน 10 รางวัลๆละ 200 บาท
        เป็นเงิน     2,000   บาท
 รวมเป็นเงิน 7,200   บาท
</t>
        </r>
      </text>
    </comment>
    <comment ref="G197" authorId="0" shapeId="0">
      <text>
        <r>
          <rPr>
            <b/>
            <sz val="9"/>
            <color indexed="81"/>
            <rFont val="Tahoma"/>
            <family val="2"/>
          </rPr>
          <t>TOSHIBA:</t>
        </r>
        <r>
          <rPr>
            <sz val="9"/>
            <color indexed="81"/>
            <rFont val="Tahoma"/>
            <family val="2"/>
          </rPr>
          <t xml:space="preserve">
- ค่าอาหารกลางวันและอาหารว่าง 2 วันจำนวน250 คนๆละ 130 บาท/วัน เป็นเงิน 65000
- ค่าอาหารกลางวันและอาหารว่างครัวเรือน 
    ตำบลแม่เมาะ 200 หลังคาเรือน
ตำบลบ้านดง ,ตำบลจางเหนือ ตำบลละ 100 หลังคา
ตำบลนาสัก ตำบลสบป้าด ตำบลละ 150 หลังคา
รวม 700 คนๆละ130 บาท เป็นเงิน 91000</t>
        </r>
      </text>
    </comment>
    <comment ref="H197" authorId="0" shapeId="0">
      <text>
        <r>
          <rPr>
            <b/>
            <sz val="9"/>
            <color indexed="81"/>
            <rFont val="Tahoma"/>
            <family val="2"/>
          </rPr>
          <t>TOSHIBA:</t>
        </r>
        <r>
          <rPr>
            <sz val="9"/>
            <color indexed="81"/>
            <rFont val="Tahoma"/>
            <family val="2"/>
          </rPr>
          <t xml:space="preserve">
- ค่าอาหารกลางวันและอาหารว่าง 2 วันจำนวน250 คนๆละ 130 บาท/วัน เป็นเงิน 65000
- ค่าอาหารกลางวันและอาหารว่างครัวเรือน 
    ตำบลแม่เมาะ 200 หลังคาเรือน
ตำบลบ้านดง ,ตำบลจางเหนือ ตำบลละ 100 หลังคา
ตำบลนาสัก ตำบลสบป้าด ตำบลละ 150 หลังคา
รวม 700 คนๆละ130 บาท เป็นเงิน 91000</t>
        </r>
      </text>
    </comment>
    <comment ref="G199" authorId="0" shapeId="0">
      <text>
        <r>
          <rPr>
            <b/>
            <sz val="9"/>
            <color indexed="81"/>
            <rFont val="Tahoma"/>
            <family val="2"/>
          </rPr>
          <t>TOSHIBA:</t>
        </r>
        <r>
          <rPr>
            <sz val="9"/>
            <color indexed="81"/>
            <rFont val="Tahoma"/>
            <family val="2"/>
          </rPr>
          <t xml:space="preserve">
- ค่าอาหารกลางวันและอาหารว่าง
ต.แม่เมาะ 150 คน  ต.บ้านดง ต.นาสัก ต.สบป้าด
และ ต.จางเหนือ ตำบลละ 50 คน คนละ 130 บาท เป็นเงิน 45,500
 - ค่าบริหารจัดการในการนำเสนอผลงาน  (รูปแบบซุ้ม) 
ต.แม่เมาะ 14 ซุ้ม อีก 4 ตำบลๆละ1ซุ้ม เป็นเงิน 36000 บาท
- ค่าวิทยากร  7200
  - ค่าบริหารจัดการสถานที่  10000 บาท
- ค่าตอบแทนการนำเสนอผลงาน  21500 บาท
- ค่าตอบแทนคณะกรรมการประเมินผลงาน 2500 บาท</t>
        </r>
      </text>
    </comment>
    <comment ref="H199" authorId="0" shapeId="0">
      <text>
        <r>
          <rPr>
            <b/>
            <sz val="9"/>
            <color indexed="81"/>
            <rFont val="Tahoma"/>
            <family val="2"/>
          </rPr>
          <t>TOSHIBA:</t>
        </r>
        <r>
          <rPr>
            <sz val="9"/>
            <color indexed="81"/>
            <rFont val="Tahoma"/>
            <family val="2"/>
          </rPr>
          <t xml:space="preserve">
- ค่าอาหารกลางวันและอาหารว่าง
ต.แม่เมาะ 150 คน  ต.บ้านดง ต.นาสัก ต.สบป้าด
และ ต.จางเหนือ ตำบลละ 50 คน คนละ 130 บาท เป็นเงิน 45,500
 - ค่าบริหารจัดการในการนำเสนอผลงาน  (รูปแบบซุ้ม) 
ต.แม่เมาะ 14 ซุ้ม อีก 4 ตำบลๆละ1ซุ้ม เป็นเงิน 36000 บาท
- ค่าวิทยากร  7200
  - ค่าบริหารจัดการสถานที่  10000 บาท
- ค่าตอบแทนการนำเสนอผลงาน  21500 บาท
- ค่าตอบแทนคณะกรรมการประเมินผลงาน 2500 บาท</t>
        </r>
      </text>
    </comment>
  </commentList>
</comments>
</file>

<file path=xl/comments6.xml><?xml version="1.0" encoding="utf-8"?>
<comments xmlns="http://schemas.openxmlformats.org/spreadsheetml/2006/main">
  <authors>
    <author>COMPAQ</author>
    <author>Corporate Edition</author>
    <author>TOSHIBA</author>
    <author>DarkUser</author>
    <author>Windows User</author>
  </authors>
  <commentList>
    <comment ref="E22" authorId="0" shapeId="0">
      <text>
        <r>
          <rPr>
            <b/>
            <sz val="9"/>
            <color indexed="81"/>
            <rFont val="Tahoma"/>
            <family val="2"/>
          </rPr>
          <t>COMPAQ:</t>
        </r>
        <r>
          <rPr>
            <sz val="9"/>
            <color indexed="81"/>
            <rFont val="Tahoma"/>
            <family val="2"/>
          </rPr>
          <t xml:space="preserve">
ตำบลแม่เมาะ
 -ชมรมหมูบ้าน=12 ชมรม
 - ชมรมตำบล =  1 ชมรม</t>
        </r>
      </text>
    </comment>
    <comment ref="G22" authorId="0" shapeId="0">
      <text>
        <r>
          <rPr>
            <b/>
            <sz val="9"/>
            <color indexed="81"/>
            <rFont val="Tahoma"/>
            <family val="2"/>
          </rPr>
          <t xml:space="preserve">COMPAQ:
</t>
        </r>
        <r>
          <rPr>
            <sz val="9"/>
            <color indexed="81"/>
            <rFont val="Tahoma"/>
            <family val="2"/>
          </rPr>
          <t xml:space="preserve">วัสดุ อุปกรณ์ สื่อการสอน เพื่อใช้ใน ชมรมผู้สูงอายุ 21 ชมรม / โรงเรียนผู้สูงอายุ
 10,000 บาท *2 ตำบล=20,000 บาท
</t>
        </r>
      </text>
    </comment>
    <comment ref="H22" authorId="0" shapeId="0">
      <text>
        <r>
          <rPr>
            <b/>
            <sz val="9"/>
            <color indexed="81"/>
            <rFont val="Tahoma"/>
            <family val="2"/>
          </rPr>
          <t xml:space="preserve">COMPAQ:
</t>
        </r>
        <r>
          <rPr>
            <sz val="9"/>
            <color indexed="81"/>
            <rFont val="Tahoma"/>
            <family val="2"/>
          </rPr>
          <t xml:space="preserve">วัสดุ อุปกรณ์ สื่อการสอน เพื่อใช้ใน ชมรมผู้สูงอายุ 21 ชมรม / โรงเรียนผู้สูงอายุ
 10,000 บาท *2 ตำบล=20,000 บาท
</t>
        </r>
      </text>
    </comment>
    <comment ref="E23" authorId="0" shapeId="0">
      <text>
        <r>
          <rPr>
            <b/>
            <sz val="9"/>
            <color indexed="81"/>
            <rFont val="Tahoma"/>
            <family val="2"/>
          </rPr>
          <t>COMPAQ:</t>
        </r>
        <r>
          <rPr>
            <sz val="9"/>
            <color indexed="81"/>
            <rFont val="Tahoma"/>
            <family val="2"/>
          </rPr>
          <t xml:space="preserve">
ตำบลสบป้าด
 - ชมรมหมู่บ้าน =8 ชมรม</t>
        </r>
      </text>
    </comment>
    <comment ref="E24" authorId="0" shapeId="0">
      <text>
        <r>
          <rPr>
            <b/>
            <sz val="9"/>
            <color indexed="81"/>
            <rFont val="Tahoma"/>
            <family val="2"/>
          </rPr>
          <t>COMPAQ:</t>
        </r>
        <r>
          <rPr>
            <sz val="9"/>
            <color indexed="81"/>
            <rFont val="Tahoma"/>
            <family val="2"/>
          </rPr>
          <t xml:space="preserve">
ตำบลแม่เมาะ
 -ชมรมหมูบ้าน=12 ชมรม
 - ชมรมตำบล =  1 ชมรม</t>
        </r>
      </text>
    </comment>
    <comment ref="D26" authorId="0" shapeId="0">
      <text>
        <r>
          <rPr>
            <b/>
            <sz val="9"/>
            <color indexed="81"/>
            <rFont val="Tahoma"/>
            <family val="2"/>
          </rPr>
          <t>COMPAQ:</t>
        </r>
        <r>
          <rPr>
            <sz val="9"/>
            <color indexed="81"/>
            <rFont val="Tahoma"/>
            <family val="2"/>
          </rPr>
          <t xml:space="preserve">
ต.บ้านดง 50 คน 
ต.นาสัก= 50 คน
ต.จางเหนือ= 60 คน 
ต.แม่เมาะ=50 คน
ต.สบป้าด=50 คน</t>
        </r>
      </text>
    </comment>
    <comment ref="G26" authorId="0" shapeId="0">
      <text>
        <r>
          <rPr>
            <b/>
            <sz val="9"/>
            <color indexed="81"/>
            <rFont val="Tahoma"/>
            <family val="2"/>
          </rPr>
          <t>COMPAQ:</t>
        </r>
        <r>
          <rPr>
            <sz val="9"/>
            <color indexed="81"/>
            <rFont val="Tahoma"/>
            <family val="2"/>
          </rPr>
          <t xml:space="preserve">
-สมุนไพรพอกเข่า=6,800 บาท
-ผ้าดิบ = 200 บาท
-ค่าอาหารว่าง 1 มื้อ =25 บาท*260 คน= 6,500 บาท
-ค่าอาหารกลางวัน 1มื้อ=50 บาท*260 คน=13,000 บาท</t>
        </r>
      </text>
    </comment>
    <comment ref="H26" authorId="0" shapeId="0">
      <text>
        <r>
          <rPr>
            <b/>
            <sz val="9"/>
            <color indexed="81"/>
            <rFont val="Tahoma"/>
            <family val="2"/>
          </rPr>
          <t>COMPAQ:</t>
        </r>
        <r>
          <rPr>
            <sz val="9"/>
            <color indexed="81"/>
            <rFont val="Tahoma"/>
            <family val="2"/>
          </rPr>
          <t xml:space="preserve">
-สมุนไพรพอกเข่า=6,800 บาท
-ผ้าดิบ = 200 บาท
-ค่าอาหารว่าง 1 มื้อ =25 บาท*260 คน= 6,500 บาท
-ค่าอาหารกลางวัน 1มื้อ=50 บาท*260 คน=13,000 บาท</t>
        </r>
      </text>
    </comment>
    <comment ref="G31" authorId="1" shapeId="0">
      <text>
        <r>
          <rPr>
            <b/>
            <sz val="9"/>
            <color indexed="81"/>
            <rFont val="Tahoma"/>
            <family val="2"/>
          </rPr>
          <t>Corporate Edition:</t>
        </r>
        <r>
          <rPr>
            <sz val="9"/>
            <color indexed="81"/>
            <rFont val="Tahoma"/>
            <family val="2"/>
          </rPr>
          <t xml:space="preserve">
-  ค่าอาหารว่างและอาหารกลางวัน  ๕๐ คนๆละ๑๓๐ บาท  เป็นเงิน 6,760  บาท
        -  ค่าวิทยากรอบรม จำนวน 2 ชั่วโมงๆละ 600 บาท  เป็นเงิน 1,200  บาท
       - ค่าวัสดุอบรม 2,040  บาท 
</t>
        </r>
      </text>
    </comment>
    <comment ref="H31" authorId="1" shapeId="0">
      <text>
        <r>
          <rPr>
            <b/>
            <sz val="9"/>
            <color indexed="81"/>
            <rFont val="Tahoma"/>
            <family val="2"/>
          </rPr>
          <t>Corporate Edition:</t>
        </r>
        <r>
          <rPr>
            <sz val="9"/>
            <color indexed="81"/>
            <rFont val="Tahoma"/>
            <family val="2"/>
          </rPr>
          <t xml:space="preserve">
-  ค่าอาหารว่างและอาหารกลางวัน  ๕๐ คนๆละ๑๓๐ บาท  เป็นเงิน 6,760  บาท
        -  ค่าวิทยากรอบรม จำนวน 2 ชั่วโมงๆละ 600 บาท  เป็นเงิน 1,200  บาท
       - ค่าวัสดุอบรม 2,040  บาท 
</t>
        </r>
      </text>
    </comment>
    <comment ref="D35" authorId="0" shapeId="0">
      <text>
        <r>
          <rPr>
            <b/>
            <sz val="9"/>
            <color indexed="81"/>
            <rFont val="Tahoma"/>
            <family val="2"/>
          </rPr>
          <t>COMPAQ:</t>
        </r>
        <r>
          <rPr>
            <sz val="9"/>
            <color indexed="81"/>
            <rFont val="Tahoma"/>
            <family val="2"/>
          </rPr>
          <t xml:space="preserve">
รร.ผู้สูงอายุต.แม่เมาะ
รร.ผู้สูงอายุต.สบป้าด
รร.ผู้สูงอายุต.บ้านดง
รร.ผู้สูงอายุต.นาสัก</t>
        </r>
      </text>
    </comment>
    <comment ref="D37" authorId="0" shapeId="0">
      <text>
        <r>
          <rPr>
            <b/>
            <sz val="9"/>
            <color indexed="81"/>
            <rFont val="Tahoma"/>
            <family val="2"/>
          </rPr>
          <t>COMPAQ:</t>
        </r>
        <r>
          <rPr>
            <sz val="9"/>
            <color indexed="81"/>
            <rFont val="Tahoma"/>
            <family val="2"/>
          </rPr>
          <t xml:space="preserve">
รร.ผู้สูงอายุต.แม่เมาะ
รร.ผู้สูงอายุต.สบป้าด
รร.ผู้สูงอายุต.บ้านดง
รร.ผู้สูงอายุต.นาสัก</t>
        </r>
      </text>
    </comment>
    <comment ref="G37" authorId="2" shapeId="0">
      <text>
        <r>
          <rPr>
            <b/>
            <sz val="9"/>
            <color indexed="81"/>
            <rFont val="Tahoma"/>
            <family val="2"/>
          </rPr>
          <t>TOSHIBA:</t>
        </r>
        <r>
          <rPr>
            <sz val="9"/>
            <color indexed="81"/>
            <rFont val="Tahoma"/>
            <family val="2"/>
          </rPr>
          <t xml:space="preserve">
 - ค่าวิทยากร 3 ชมๆละ 600 x 4 ศูนย์ = 7200 
  - ค่าวัสดุในการจัดทำลูกประคบ 100 ลูก/ศูนย์  4 ศูนย์ๆละ 2490 =9960
</t>
        </r>
      </text>
    </comment>
    <comment ref="H37" authorId="2" shapeId="0">
      <text>
        <r>
          <rPr>
            <b/>
            <sz val="9"/>
            <color indexed="81"/>
            <rFont val="Tahoma"/>
            <family val="2"/>
          </rPr>
          <t>TOSHIBA:</t>
        </r>
        <r>
          <rPr>
            <sz val="9"/>
            <color indexed="81"/>
            <rFont val="Tahoma"/>
            <family val="2"/>
          </rPr>
          <t xml:space="preserve">
 - ค่าวิทยากร 3 ชมๆละ 600 x 4 ศูนย์ = 7200 
  - ค่าวัสดุในการจัดทำลูกประคบ 100 ลูก/ศูนย์  4 ศูนย์ๆละ 2490 =9960
</t>
        </r>
      </text>
    </comment>
    <comment ref="D44" authorId="0" shapeId="0">
      <text>
        <r>
          <rPr>
            <b/>
            <sz val="9"/>
            <color indexed="81"/>
            <rFont val="Tahoma"/>
            <family val="2"/>
          </rPr>
          <t>COMPAQ:</t>
        </r>
        <r>
          <rPr>
            <sz val="9"/>
            <color indexed="81"/>
            <rFont val="Tahoma"/>
            <family val="2"/>
          </rPr>
          <t xml:space="preserve">
รพ.สต บ้านท่าสี=8 รูป
รพ.สต บ้านกอรวก=11รูป
รพ.สต บ้านใหม่ฯ=31 รูป
รพ.สต บ้านทาน=8 รูป
รพ.สต บ้านสบป้าด=22 รูป
รพ.แม่เมาะ=76 รูป</t>
        </r>
      </text>
    </comment>
    <comment ref="G48" authorId="0" shapeId="0">
      <text>
        <r>
          <rPr>
            <b/>
            <sz val="9"/>
            <color indexed="81"/>
            <rFont val="Tahoma"/>
            <family val="2"/>
          </rPr>
          <t>COMPAQ:</t>
        </r>
        <r>
          <rPr>
            <sz val="9"/>
            <color indexed="81"/>
            <rFont val="Tahoma"/>
            <family val="2"/>
          </rPr>
          <t xml:space="preserve">
-ค่าอาหารว่าง 25บาท*50รูป= 1250 บาท
-ค่าอาหารกลางวัน50บาท*50 คน=2,500
-ค่าถ่ายเอกสารชุดความรู้ 50 รูป *60 บาท=3,000 บาท</t>
        </r>
      </text>
    </comment>
    <comment ref="H48" authorId="0" shapeId="0">
      <text>
        <r>
          <rPr>
            <b/>
            <sz val="9"/>
            <color indexed="81"/>
            <rFont val="Tahoma"/>
            <family val="2"/>
          </rPr>
          <t>COMPAQ:</t>
        </r>
        <r>
          <rPr>
            <sz val="9"/>
            <color indexed="81"/>
            <rFont val="Tahoma"/>
            <family val="2"/>
          </rPr>
          <t xml:space="preserve">
-ค่าอาหารว่าง 25บาท*50รูป= 1250 บาท
-ค่าอาหารกลางวัน50บาท*50 คน=2,500
-ค่าถ่ายเอกสารชุดความรู้ 50 รูป *60 บาท=3,000 บาท</t>
        </r>
      </text>
    </comment>
    <comment ref="D51" authorId="0" shapeId="0">
      <text>
        <r>
          <rPr>
            <b/>
            <sz val="9"/>
            <color indexed="81"/>
            <rFont val="Tahoma"/>
            <family val="2"/>
          </rPr>
          <t>COMPAQ:</t>
        </r>
        <r>
          <rPr>
            <sz val="9"/>
            <color indexed="81"/>
            <rFont val="Tahoma"/>
            <family val="2"/>
          </rPr>
          <t xml:space="preserve">
</t>
        </r>
        <r>
          <rPr>
            <u/>
            <sz val="9"/>
            <color indexed="81"/>
            <rFont val="Tahoma"/>
            <family val="2"/>
          </rPr>
          <t>1วัด1รพสต.</t>
        </r>
        <r>
          <rPr>
            <sz val="9"/>
            <color indexed="81"/>
            <rFont val="Tahoma"/>
            <family val="2"/>
          </rPr>
          <t xml:space="preserve">
รพ.สต บ้านท่าสี
รพ.สต บ้านกอรวก
รพ.สต บ้านใหม่ฯ
รพ.สต บ้านทาน
รพ.สต บ้านสบป้าด</t>
        </r>
      </text>
    </comment>
    <comment ref="G62" authorId="2" shapeId="0">
      <text>
        <r>
          <rPr>
            <b/>
            <sz val="9"/>
            <color indexed="81"/>
            <rFont val="Tahoma"/>
            <family val="2"/>
          </rPr>
          <t>TOSHIBA:</t>
        </r>
        <r>
          <rPr>
            <sz val="9"/>
            <color indexed="81"/>
            <rFont val="Tahoma"/>
            <family val="2"/>
          </rPr>
          <t xml:space="preserve">
 - ค่าอาหารกลางวันและอาหารว่าง  500 คนๆละ 130เป็นเงิน 65000
 - ค่าบำรุงห้องประชุม  2 วันๆละ 1500เป็นเงิน 3000
 - ค่ายานพาหนะ  ไป-กลับ  500 คนๆละ 100เป็นเงิน 50000
 - ค่าวิทยากร  3 ชมๆละ 600 เป็นเงิน1800
</t>
        </r>
      </text>
    </comment>
    <comment ref="H62" authorId="2" shapeId="0">
      <text>
        <r>
          <rPr>
            <b/>
            <sz val="9"/>
            <color indexed="81"/>
            <rFont val="Tahoma"/>
            <family val="2"/>
          </rPr>
          <t>TOSHIBA:</t>
        </r>
        <r>
          <rPr>
            <sz val="9"/>
            <color indexed="81"/>
            <rFont val="Tahoma"/>
            <family val="2"/>
          </rPr>
          <t xml:space="preserve">
 - ค่าอาหารกลางวันและอาหารว่าง  500 คนๆละ 130เป็นเงิน 65000
 - ค่าบำรุงห้องประชุม  2 วันๆละ 1500เป็นเงิน 3000
 - ค่ายานพาหนะ  ไป-กลับ  500 คนๆละ 100เป็นเงิน 50000
 - ค่าวิทยากร  3 ชมๆละ 600 เป็นเงิน1800
</t>
        </r>
      </text>
    </comment>
    <comment ref="D67" authorId="0" shapeId="0">
      <text>
        <r>
          <rPr>
            <b/>
            <sz val="9"/>
            <color indexed="81"/>
            <rFont val="Tahoma"/>
            <family val="2"/>
          </rPr>
          <t>COMPAQ:</t>
        </r>
        <r>
          <rPr>
            <sz val="9"/>
            <color indexed="81"/>
            <rFont val="Tahoma"/>
            <family val="2"/>
          </rPr>
          <t xml:space="preserve">
ต.บ้านดง=604 คน 
ต.นาสัก =928 คน
ต.จางเหนือ=800คน
ต.แม่เมาะ=2,500คน
ต.สบป้าด =1,066 คน</t>
        </r>
      </text>
    </comment>
    <comment ref="G67" authorId="3" shapeId="0">
      <text>
        <r>
          <rPr>
            <b/>
            <sz val="8"/>
            <color indexed="81"/>
            <rFont val="Tahoma"/>
            <family val="2"/>
          </rPr>
          <t>DarkUser:</t>
        </r>
        <r>
          <rPr>
            <sz val="8"/>
            <color indexed="81"/>
            <rFont val="Tahoma"/>
            <family val="2"/>
          </rPr>
          <t xml:space="preserve">
ค่าถ่ายเอกสาร 5,898 คน*3หน้า*0.4 บาท =7,077.60 บาท
-ค่าจ้างลงข้อมูลในโปรแกรม Hosx,J 5,898 คน*5 บาท=29,490 บาท</t>
        </r>
      </text>
    </comment>
    <comment ref="H67" authorId="3" shapeId="0">
      <text>
        <r>
          <rPr>
            <b/>
            <sz val="8"/>
            <color indexed="81"/>
            <rFont val="Tahoma"/>
            <family val="2"/>
          </rPr>
          <t>DarkUser:</t>
        </r>
        <r>
          <rPr>
            <sz val="8"/>
            <color indexed="81"/>
            <rFont val="Tahoma"/>
            <family val="2"/>
          </rPr>
          <t xml:space="preserve">
ค่าถ่ายเอกสาร 5,898 คน*3หน้า*0.4 บาท =7,077.60 บาท
-ค่าจ้างลงข้อมูลในโปรแกรม Hosx,J 5,898 คน*5 บาท=29,490 บาท</t>
        </r>
      </text>
    </comment>
    <comment ref="D70" authorId="0" shapeId="0">
      <text>
        <r>
          <rPr>
            <b/>
            <sz val="9"/>
            <color indexed="81"/>
            <rFont val="Tahoma"/>
            <family val="2"/>
          </rPr>
          <t>COMPAQ:</t>
        </r>
        <r>
          <rPr>
            <sz val="9"/>
            <color indexed="81"/>
            <rFont val="Tahoma"/>
            <family val="2"/>
          </rPr>
          <t xml:space="preserve">
ผลคัดกรองอำเภอแม่เมาะปี 61 ผิดปกติ
-ข้อเข่าเสื่อม 862 คน
-เสี่ยงหกล้ม 302 คน
-สมองเสื่อม 237 คน
-ซึมเศร้า 7 คน
-ตาต้อกระจก 422 คน</t>
        </r>
      </text>
    </comment>
    <comment ref="G70" authorId="0" shapeId="0">
      <text>
        <r>
          <rPr>
            <b/>
            <sz val="9"/>
            <color indexed="81"/>
            <rFont val="Tahoma"/>
            <family val="2"/>
          </rPr>
          <t>COMPAQ:</t>
        </r>
        <r>
          <rPr>
            <sz val="9"/>
            <color indexed="81"/>
            <rFont val="Tahoma"/>
            <family val="2"/>
          </rPr>
          <t xml:space="preserve">
-ค่าถ่ายเอกสารคัดกรองสมองเสื่อม =237*0.4*4= 379.20 บาท
-ค่าถ่ายเอกสารคัดกรองเข่าเสื่อม =862*0.4*4 =1379.20 บาท
- ค่าประเมินผู้สูงอายุนอกเวลา หน่วยบริการละ 2 เวร(จำนวนที่คัดกรองผิดปกติ )
6*600*2 เวร=7,200 บาท</t>
        </r>
      </text>
    </comment>
    <comment ref="H70" authorId="0" shapeId="0">
      <text>
        <r>
          <rPr>
            <b/>
            <sz val="9"/>
            <color indexed="81"/>
            <rFont val="Tahoma"/>
            <family val="2"/>
          </rPr>
          <t>COMPAQ:</t>
        </r>
        <r>
          <rPr>
            <sz val="9"/>
            <color indexed="81"/>
            <rFont val="Tahoma"/>
            <family val="2"/>
          </rPr>
          <t xml:space="preserve">
-ค่าถ่ายเอกสารคัดกรองสมองเสื่อม =237*0.4*4= 379.20 บาท
-ค่าถ่ายเอกสารคัดกรองเข่าเสื่อม =862*0.4*4 =1379.20 บาท
- ค่าประเมินผู้สูงอายุนอกเวลา หน่วยบริการละ 2 เวร(จำนวนที่คัดกรองผิดปกติ )
6*600*2 เวร=7,200 บาท</t>
        </r>
      </text>
    </comment>
    <comment ref="C71" authorId="0" shapeId="0">
      <text>
        <r>
          <rPr>
            <b/>
            <sz val="9"/>
            <color indexed="81"/>
            <rFont val="Tahoma"/>
            <family val="2"/>
          </rPr>
          <t>COMPAQ:</t>
        </r>
        <r>
          <rPr>
            <sz val="9"/>
            <color indexed="81"/>
            <rFont val="Tahoma"/>
            <family val="2"/>
          </rPr>
          <t xml:space="preserve">
ต.บ้านดง=111คน 
ต.นาสัก= 122 คน
ต.จางเหนือ=210 คน 
ต.แม่เมาะ=253 คน
ต.สบป้าด=166 คน</t>
        </r>
      </text>
    </comment>
    <comment ref="C72" authorId="0" shapeId="0">
      <text>
        <r>
          <rPr>
            <b/>
            <sz val="9"/>
            <color indexed="81"/>
            <rFont val="Tahoma"/>
            <family val="2"/>
          </rPr>
          <t>COMPAQ:</t>
        </r>
        <r>
          <rPr>
            <sz val="9"/>
            <color indexed="81"/>
            <rFont val="Tahoma"/>
            <family val="2"/>
          </rPr>
          <t xml:space="preserve">
ต.บ้านดง= 8 คน 
ต.นาสัก= 1 คน
ต.จางเหนือ= 64 คน 
ต.แม่เมาะ=154 คน
ต.สบป้าด= 10 คน</t>
        </r>
      </text>
    </comment>
    <comment ref="C74" authorId="0" shapeId="0">
      <text>
        <r>
          <rPr>
            <b/>
            <sz val="9"/>
            <color indexed="81"/>
            <rFont val="Tahoma"/>
            <family val="2"/>
          </rPr>
          <t>COMPAQ:</t>
        </r>
        <r>
          <rPr>
            <sz val="9"/>
            <color indexed="81"/>
            <rFont val="Tahoma"/>
            <family val="2"/>
          </rPr>
          <t xml:space="preserve">
ต.บ้านดง= 163 คน 
ต.นาสัก= 77 คน
ต.จางเหนือ= 60 คน 
ต.แม่เมาะ=61 คน
ต.สบป้าด= 61 คน</t>
        </r>
      </text>
    </comment>
    <comment ref="G96" authorId="2" shapeId="0">
      <text>
        <r>
          <rPr>
            <b/>
            <sz val="9"/>
            <color indexed="81"/>
            <rFont val="Tahoma"/>
            <family val="2"/>
          </rPr>
          <t>TOSHIBA:</t>
        </r>
        <r>
          <rPr>
            <sz val="9"/>
            <color indexed="81"/>
            <rFont val="Tahoma"/>
            <family val="2"/>
          </rPr>
          <t xml:space="preserve">
 - หูฟังจำนวน 11 รายๆละ 10000 =  110000
 - รถผู้พิการแบบคันโยก  10 คันๆละ6500=65000
- รถเข็นนั่งไฟฟ้าผู้พิการ 1 คันๆละ 35000= 35000
- รถนั่งคนพิการปรับเอนนอนได้ 7 คันๆละ 6500= 45500
 - รถนั่งคนพิการแบบมาตรฐานขนาดใหญ่  8 คันๆละ 6500= 52000
 - จัดซื้อส้วมนั่ง  100 ที่ๆละ 500= 50000
</t>
        </r>
      </text>
    </comment>
    <comment ref="H96" authorId="2" shapeId="0">
      <text>
        <r>
          <rPr>
            <b/>
            <sz val="9"/>
            <color indexed="81"/>
            <rFont val="Tahoma"/>
            <family val="2"/>
          </rPr>
          <t>TOSHIBA:</t>
        </r>
        <r>
          <rPr>
            <sz val="9"/>
            <color indexed="81"/>
            <rFont val="Tahoma"/>
            <family val="2"/>
          </rPr>
          <t xml:space="preserve">
 - หูฟังจำนวน 11 รายๆละ 10000 =  110000
 - รถผู้พิการแบบคันโยก  10 คันๆละ6500=65000
- รถเข็นนั่งไฟฟ้าผู้พิการ 1 คันๆละ 35000= 35000
- รถนั่งคนพิการปรับเอนนอนได้ 7 คันๆละ 6500= 45500
 - รถนั่งคนพิการแบบมาตรฐานขนาดใหญ่  8 คันๆละ 6500= 52000
 - จัดซื้อส้วมนั่ง  100 ที่ๆละ 500= 50000
</t>
        </r>
      </text>
    </comment>
    <comment ref="D98" authorId="2" shapeId="0">
      <text>
        <r>
          <rPr>
            <b/>
            <sz val="9"/>
            <color indexed="81"/>
            <rFont val="Tahoma"/>
            <family val="2"/>
          </rPr>
          <t>TOSHIBA:</t>
        </r>
        <r>
          <rPr>
            <sz val="9"/>
            <color indexed="81"/>
            <rFont val="Tahoma"/>
            <family val="2"/>
          </rPr>
          <t xml:space="preserve">
110000</t>
        </r>
      </text>
    </comment>
    <comment ref="D99" authorId="2" shapeId="0">
      <text>
        <r>
          <rPr>
            <b/>
            <sz val="9"/>
            <color indexed="81"/>
            <rFont val="Tahoma"/>
            <family val="2"/>
          </rPr>
          <t>TOSHIBA:</t>
        </r>
        <r>
          <rPr>
            <sz val="9"/>
            <color indexed="81"/>
            <rFont val="Tahoma"/>
            <family val="2"/>
          </rPr>
          <t xml:space="preserve">
65000</t>
        </r>
      </text>
    </comment>
    <comment ref="D100" authorId="2" shapeId="0">
      <text>
        <r>
          <rPr>
            <b/>
            <sz val="9"/>
            <color indexed="81"/>
            <rFont val="Tahoma"/>
            <family val="2"/>
          </rPr>
          <t>TOSHIBA:</t>
        </r>
        <r>
          <rPr>
            <sz val="9"/>
            <color indexed="81"/>
            <rFont val="Tahoma"/>
            <family val="2"/>
          </rPr>
          <t xml:space="preserve">
35000</t>
        </r>
      </text>
    </comment>
    <comment ref="D101" authorId="2" shapeId="0">
      <text>
        <r>
          <rPr>
            <b/>
            <sz val="9"/>
            <color indexed="81"/>
            <rFont val="Tahoma"/>
            <family val="2"/>
          </rPr>
          <t>TOSHIBA:</t>
        </r>
        <r>
          <rPr>
            <sz val="9"/>
            <color indexed="81"/>
            <rFont val="Tahoma"/>
            <family val="2"/>
          </rPr>
          <t xml:space="preserve">
45500</t>
        </r>
      </text>
    </comment>
    <comment ref="D102" authorId="2" shapeId="0">
      <text>
        <r>
          <rPr>
            <b/>
            <sz val="9"/>
            <color indexed="81"/>
            <rFont val="Tahoma"/>
            <family val="2"/>
          </rPr>
          <t>TOSHIBA:</t>
        </r>
        <r>
          <rPr>
            <sz val="9"/>
            <color indexed="81"/>
            <rFont val="Tahoma"/>
            <family val="2"/>
          </rPr>
          <t xml:space="preserve">
52000</t>
        </r>
      </text>
    </comment>
    <comment ref="D103" authorId="2" shapeId="0">
      <text>
        <r>
          <rPr>
            <b/>
            <sz val="9"/>
            <color indexed="81"/>
            <rFont val="Tahoma"/>
            <family val="2"/>
          </rPr>
          <t>TOSHIBA:</t>
        </r>
        <r>
          <rPr>
            <sz val="9"/>
            <color indexed="81"/>
            <rFont val="Tahoma"/>
            <family val="2"/>
          </rPr>
          <t xml:space="preserve">
50000</t>
        </r>
      </text>
    </comment>
    <comment ref="E112" authorId="0" shapeId="0">
      <text>
        <r>
          <rPr>
            <b/>
            <sz val="9"/>
            <color indexed="81"/>
            <rFont val="Tahoma"/>
            <family val="2"/>
          </rPr>
          <t>COMPAQ: ผู้รับผิดชอบ</t>
        </r>
        <r>
          <rPr>
            <sz val="9"/>
            <color indexed="81"/>
            <rFont val="Tahoma"/>
            <family val="2"/>
          </rPr>
          <t xml:space="preserve">
รพ.=2 คน สสอ.1 คน
รพ.สต.= 5 คน</t>
        </r>
      </text>
    </comment>
    <comment ref="G114" authorId="3" shapeId="0">
      <text>
        <r>
          <rPr>
            <b/>
            <sz val="8"/>
            <color indexed="81"/>
            <rFont val="Tahoma"/>
            <family val="2"/>
          </rPr>
          <t>DarkUser:</t>
        </r>
        <r>
          <rPr>
            <sz val="8"/>
            <color indexed="81"/>
            <rFont val="Tahoma"/>
            <family val="2"/>
          </rPr>
          <t xml:space="preserve">
-อาหารว่าง 60คน*25บาท*2 มื้อ=3,000บาท
-อาหารกลางวัน 60 คน*50 บาท = 3000 บาท
-ค่าถ่ายเอกสาร =1,200 บาท
-ค่าวัสดุ สมุด,ปากกา 300 บาท</t>
        </r>
      </text>
    </comment>
    <comment ref="H114" authorId="3" shapeId="0">
      <text>
        <r>
          <rPr>
            <b/>
            <sz val="8"/>
            <color indexed="81"/>
            <rFont val="Tahoma"/>
            <family val="2"/>
          </rPr>
          <t>DarkUser:</t>
        </r>
        <r>
          <rPr>
            <sz val="8"/>
            <color indexed="81"/>
            <rFont val="Tahoma"/>
            <family val="2"/>
          </rPr>
          <t xml:space="preserve">
-อาหารว่าง 60คน*25บาท*2 มื้อ=3,000บาท
-อาหารกลางวัน 60 คน*50 บาท = 3000 บาท
-ค่าถ่ายเอกสาร =1,200 บาท
-ค่าวัสดุ สมุด,ปากกา 300 บาท</t>
        </r>
      </text>
    </comment>
    <comment ref="D119" authorId="0" shapeId="0">
      <text>
        <r>
          <rPr>
            <b/>
            <sz val="9"/>
            <color indexed="81"/>
            <rFont val="Tahoma"/>
            <family val="2"/>
          </rPr>
          <t>COMPAQ:</t>
        </r>
        <r>
          <rPr>
            <sz val="9"/>
            <color indexed="81"/>
            <rFont val="Tahoma"/>
            <family val="2"/>
          </rPr>
          <t xml:space="preserve">
-มอค.=10 คน
-ผู้รับผิดชอบคลินิกสูงอายุ=1คน
- แพทย์ =  1 คน </t>
        </r>
      </text>
    </comment>
    <comment ref="G119" authorId="0" shapeId="0">
      <text>
        <r>
          <rPr>
            <b/>
            <sz val="9"/>
            <color indexed="81"/>
            <rFont val="Tahoma"/>
            <family val="2"/>
          </rPr>
          <t>COMPAQ:</t>
        </r>
        <r>
          <rPr>
            <sz val="9"/>
            <color indexed="81"/>
            <rFont val="Tahoma"/>
            <family val="2"/>
          </rPr>
          <t xml:space="preserve">
-อาหารว่าง 1 มื้อ 30* 25 บาท *2 ครั้ง = 1500บาท</t>
        </r>
      </text>
    </comment>
    <comment ref="H119" authorId="0" shapeId="0">
      <text>
        <r>
          <rPr>
            <b/>
            <sz val="9"/>
            <color indexed="81"/>
            <rFont val="Tahoma"/>
            <family val="2"/>
          </rPr>
          <t>COMPAQ:</t>
        </r>
        <r>
          <rPr>
            <sz val="9"/>
            <color indexed="81"/>
            <rFont val="Tahoma"/>
            <family val="2"/>
          </rPr>
          <t xml:space="preserve">
-อาหารว่าง 1 มื้อ 30* 25 บาท *2 ครั้ง = 1500บาท</t>
        </r>
      </text>
    </comment>
    <comment ref="G121" authorId="0" shapeId="0">
      <text>
        <r>
          <rPr>
            <b/>
            <sz val="9"/>
            <color indexed="81"/>
            <rFont val="Tahoma"/>
            <family val="2"/>
          </rPr>
          <t>COMPAQ:</t>
        </r>
        <r>
          <rPr>
            <sz val="9"/>
            <color indexed="81"/>
            <rFont val="Tahoma"/>
            <family val="2"/>
          </rPr>
          <t xml:space="preserve">
ค่าอาหารว่าง 2 มื้อx 25บาทx40 คน =2,000 บาท
อาหารกลางวัน 50x40 คน =2,000 บาท</t>
        </r>
      </text>
    </comment>
    <comment ref="H121" authorId="0" shapeId="0">
      <text>
        <r>
          <rPr>
            <b/>
            <sz val="9"/>
            <color indexed="81"/>
            <rFont val="Tahoma"/>
            <family val="2"/>
          </rPr>
          <t>COMPAQ:</t>
        </r>
        <r>
          <rPr>
            <sz val="9"/>
            <color indexed="81"/>
            <rFont val="Tahoma"/>
            <family val="2"/>
          </rPr>
          <t xml:space="preserve">
ค่าอาหารว่าง 2 มื้อx 25บาทx40 คน =2,000 บาท
อาหารกลางวัน 50x40 คน =2,000 บาท</t>
        </r>
      </text>
    </comment>
    <comment ref="E124" authorId="0" shapeId="0">
      <text>
        <r>
          <rPr>
            <b/>
            <sz val="9"/>
            <color indexed="81"/>
            <rFont val="Tahoma"/>
            <family val="2"/>
          </rPr>
          <t>COMPAQ:</t>
        </r>
        <r>
          <rPr>
            <sz val="9"/>
            <color indexed="81"/>
            <rFont val="Tahoma"/>
            <family val="2"/>
          </rPr>
          <t xml:space="preserve">
ต.แม่เมาะ
ต.สบป้าด</t>
        </r>
      </text>
    </comment>
    <comment ref="D126" authorId="0" shapeId="0">
      <text>
        <r>
          <rPr>
            <b/>
            <sz val="9"/>
            <color indexed="81"/>
            <rFont val="Tahoma"/>
            <family val="2"/>
          </rPr>
          <t>COMPAQ:</t>
        </r>
        <r>
          <rPr>
            <sz val="9"/>
            <color indexed="81"/>
            <rFont val="Tahoma"/>
            <family val="2"/>
          </rPr>
          <t xml:space="preserve">
แม่เมาะ 31 คน
สบป้าด 56 คน</t>
        </r>
      </text>
    </comment>
    <comment ref="G126" authorId="0" shapeId="0">
      <text>
        <r>
          <rPr>
            <b/>
            <sz val="9"/>
            <color indexed="81"/>
            <rFont val="Tahoma"/>
            <family val="2"/>
          </rPr>
          <t>COMPAQ:</t>
        </r>
        <r>
          <rPr>
            <sz val="9"/>
            <color indexed="81"/>
            <rFont val="Tahoma"/>
            <family val="2"/>
          </rPr>
          <t xml:space="preserve">
 ค่ากระดาษ A4  2 ตำบลๆ ละ  2  ริม=2*2*150 บาท
 =600 บาท</t>
        </r>
      </text>
    </comment>
    <comment ref="H126" authorId="0" shapeId="0">
      <text>
        <r>
          <rPr>
            <b/>
            <sz val="9"/>
            <color indexed="81"/>
            <rFont val="Tahoma"/>
            <family val="2"/>
          </rPr>
          <t>COMPAQ:</t>
        </r>
        <r>
          <rPr>
            <sz val="9"/>
            <color indexed="81"/>
            <rFont val="Tahoma"/>
            <family val="2"/>
          </rPr>
          <t xml:space="preserve">
 ค่ากระดาษ A4  2 ตำบลๆ ละ  2  ริม=2*2*150 บาท
 =600 บาท</t>
        </r>
      </text>
    </comment>
    <comment ref="D129" authorId="0" shapeId="0">
      <text>
        <r>
          <rPr>
            <b/>
            <sz val="9"/>
            <color indexed="81"/>
            <rFont val="Tahoma"/>
            <family val="2"/>
          </rPr>
          <t>COMPAQ:</t>
        </r>
        <r>
          <rPr>
            <sz val="9"/>
            <color indexed="81"/>
            <rFont val="Tahoma"/>
            <family val="2"/>
          </rPr>
          <t xml:space="preserve">
แม่เมาะ 31 คน
สบป้าด 56 คน</t>
        </r>
      </text>
    </comment>
    <comment ref="D133" authorId="4" shapeId="0">
      <text>
        <r>
          <rPr>
            <b/>
            <sz val="9"/>
            <color indexed="81"/>
            <rFont val="Tahoma"/>
            <family val="2"/>
          </rPr>
          <t>Windows User:</t>
        </r>
        <r>
          <rPr>
            <sz val="9"/>
            <color indexed="81"/>
            <rFont val="Tahoma"/>
            <family val="2"/>
          </rPr>
          <t xml:space="preserve">
ตัวแทน
ชมรมผู้สูงอายุ , CG , อสม</t>
        </r>
      </text>
    </comment>
    <comment ref="G133" authorId="4" shapeId="0">
      <text>
        <r>
          <rPr>
            <b/>
            <sz val="9"/>
            <color indexed="81"/>
            <rFont val="Tahoma"/>
            <family val="2"/>
          </rPr>
          <t>Windows User:</t>
        </r>
        <r>
          <rPr>
            <sz val="9"/>
            <color indexed="81"/>
            <rFont val="Tahoma"/>
            <family val="2"/>
          </rPr>
          <t xml:space="preserve">
อาหารว่าง30คน* 25*2=1,500 บาท
อาหารกลางวัน 30 คน*50=1,500บาท</t>
        </r>
      </text>
    </comment>
    <comment ref="H133" authorId="4" shapeId="0">
      <text>
        <r>
          <rPr>
            <b/>
            <sz val="9"/>
            <color indexed="81"/>
            <rFont val="Tahoma"/>
            <family val="2"/>
          </rPr>
          <t>Windows User:</t>
        </r>
        <r>
          <rPr>
            <sz val="9"/>
            <color indexed="81"/>
            <rFont val="Tahoma"/>
            <family val="2"/>
          </rPr>
          <t xml:space="preserve">
อาหารว่าง30คน* 25*2=1,500 บาท
อาหารกลางวัน 30 คน*50=1,500บาท</t>
        </r>
      </text>
    </comment>
  </commentList>
</comments>
</file>

<file path=xl/comments7.xml><?xml version="1.0" encoding="utf-8"?>
<comments xmlns="http://schemas.openxmlformats.org/spreadsheetml/2006/main">
  <authors>
    <author>ASUS</author>
  </authors>
  <commentList>
    <comment ref="H85" authorId="0" shapeId="0">
      <text>
        <r>
          <rPr>
            <sz val="9"/>
            <color indexed="81"/>
            <rFont val="Tahoma"/>
            <family val="2"/>
          </rPr>
          <t xml:space="preserve">ค่าชุดทดสอบ ทุกรายการ ตำบล ละ 1,500 บาท
5 แห่ง เป็นเงิน 7,500 บาท
</t>
        </r>
      </text>
    </comment>
    <comment ref="I85" authorId="0" shapeId="0">
      <text>
        <r>
          <rPr>
            <sz val="9"/>
            <color indexed="81"/>
            <rFont val="Tahoma"/>
            <family val="2"/>
          </rPr>
          <t xml:space="preserve">ค่าชุดทดสอบ ทุกรายการ ตำบล ละ 1,500 บาท
5 แห่ง เป็นเงิน 7,500 บาท
</t>
        </r>
      </text>
    </comment>
    <comment ref="H91" authorId="0" shapeId="0">
      <text>
        <r>
          <rPr>
            <b/>
            <sz val="9"/>
            <color indexed="81"/>
            <rFont val="Tahoma"/>
            <family val="2"/>
          </rPr>
          <t xml:space="preserve">- ค่าอาหาร อาหารว่าง 100 บาทx 4 คน x 2 รร x 5 ตำบล x 2 ครั้ง = 6,000 บาท 
- ค่าวัสดุในการอบรม และการสำรวจ 1,000 บาท
- ค่าชุดทดสอบอาหาร 500 x 10 รร = 5,000 บาท
</t>
        </r>
        <r>
          <rPr>
            <sz val="9"/>
            <color indexed="81"/>
            <rFont val="Tahoma"/>
            <family val="2"/>
          </rPr>
          <t xml:space="preserve">
</t>
        </r>
      </text>
    </comment>
    <comment ref="I91" authorId="0" shapeId="0">
      <text>
        <r>
          <rPr>
            <b/>
            <sz val="9"/>
            <color indexed="81"/>
            <rFont val="Tahoma"/>
            <family val="2"/>
          </rPr>
          <t xml:space="preserve">- ค่าอาหาร อาหารว่าง 100 บาทx 4 คน x 2 รร x 5 ตำบล x 2 ครั้ง = 6,000 บาท 
- ค่าวัสดุในการอบรม และการสำรวจ 1,000 บาท
- ค่าชุดทดสอบอาหาร 500 x 10 รร = 5,000 บาท
</t>
        </r>
        <r>
          <rPr>
            <sz val="9"/>
            <color indexed="81"/>
            <rFont val="Tahoma"/>
            <family val="2"/>
          </rPr>
          <t xml:space="preserve">
</t>
        </r>
      </text>
    </comment>
    <comment ref="H147" authorId="0" shapeId="0">
      <text>
        <r>
          <rPr>
            <b/>
            <sz val="9"/>
            <color indexed="81"/>
            <rFont val="Tahoma"/>
            <family val="2"/>
          </rPr>
          <t>1. ค่าอาหาร อาหารว่าง 100 บาทx 5 คน x3 ตำบล  =1,500 บาท
2. ค่าแบบสำรวจ และอุปกรณ์สำนักงาน ในการสำรวจและรายงานผล การใช้ยาในครัวเรือนเป้าหมาย 2000 บาท</t>
        </r>
      </text>
    </comment>
    <comment ref="I147" authorId="0" shapeId="0">
      <text>
        <r>
          <rPr>
            <b/>
            <sz val="9"/>
            <color indexed="81"/>
            <rFont val="Tahoma"/>
            <family val="2"/>
          </rPr>
          <t>1. ค่าอาหาร อาหารว่าง 100 บาทx 5 คน x3 ตำบล  =1,500 บาท
2. ค่าแบบสำรวจ และอุปกรณ์สำนักงาน ในการสำรวจและรายงานผล การใช้ยาในครัวเรือนเป้าหมาย 2000 บาท</t>
        </r>
      </text>
    </comment>
    <comment ref="H175" authorId="0" shapeId="0">
      <text>
        <r>
          <rPr>
            <b/>
            <sz val="16"/>
            <color indexed="81"/>
            <rFont val="TH SarabunPSK"/>
            <family val="2"/>
          </rPr>
          <t xml:space="preserve">- ค่าอาหาร/อาหารว่าง 60 คน คนละ 100 บาท เป็นเงิน 6,000 บาท
- ค่าป้ายโครงการ 300 บาท
- ค่าป้ายศูนย์รับเรื่องร้องเรียน  200 บาท x 3 หมู่บ้าน เป็นเงิน 600 บาท
- ค่าวิทยากร 3 คน x 2 ชั่วโมง x 600 บาท เป็นเงิน 3,600 บาท
- ค่าแฟ้มเอกสารให้ความรู้ 60 คน x 50 บาท เป็นเงิน 3,000 บาท
รวมเป็นเงินทั้งสิ้น 13,500 บาท
</t>
        </r>
      </text>
    </comment>
    <comment ref="I175" authorId="0" shapeId="0">
      <text>
        <r>
          <rPr>
            <b/>
            <sz val="16"/>
            <color indexed="81"/>
            <rFont val="TH SarabunPSK"/>
            <family val="2"/>
          </rPr>
          <t xml:space="preserve">- ค่าอาหาร/อาหารว่าง 60 คน คนละ 100 บาท เป็นเงิน 6,000 บาท
- ค่าป้ายโครงการ 300 บาท
- ค่าป้ายศูนย์รับเรื่องร้องเรียน  200 บาท x 3 หมู่บ้าน เป็นเงิน 600 บาท
- ค่าวิทยากร 3 คน x 2 ชั่วโมง x 600 บาท เป็นเงิน 3,600 บาท
- ค่าแฟ้มเอกสารให้ความรู้ 60 คน x 50 บาท เป็นเงิน 3,000 บาท
รวมเป็นเงินทั้งสิ้น 13,500 บาท
</t>
        </r>
      </text>
    </comment>
  </commentList>
</comments>
</file>

<file path=xl/comments8.xml><?xml version="1.0" encoding="utf-8"?>
<comments xmlns="http://schemas.openxmlformats.org/spreadsheetml/2006/main">
  <authors>
    <author>OCC</author>
    <author>ps</author>
    <author>TOSHIBA</author>
  </authors>
  <commentList>
    <comment ref="G25" authorId="0" shapeId="0">
      <text>
        <r>
          <rPr>
            <b/>
            <sz val="9"/>
            <color indexed="81"/>
            <rFont val="Tahoma"/>
            <family val="2"/>
          </rPr>
          <t>ค่าอาหารว่าง 25 บาท*40คน*2ครั้ง</t>
        </r>
        <r>
          <rPr>
            <sz val="9"/>
            <color indexed="81"/>
            <rFont val="Tahoma"/>
            <family val="2"/>
          </rPr>
          <t xml:space="preserve">
</t>
        </r>
      </text>
    </comment>
    <comment ref="H25" authorId="0" shapeId="0">
      <text>
        <r>
          <rPr>
            <b/>
            <sz val="9"/>
            <color indexed="81"/>
            <rFont val="Tahoma"/>
            <family val="2"/>
          </rPr>
          <t>ค่าอาหารว่าง 25 บาท*40คน*2ครั้ง</t>
        </r>
        <r>
          <rPr>
            <sz val="9"/>
            <color indexed="81"/>
            <rFont val="Tahoma"/>
            <family val="2"/>
          </rPr>
          <t xml:space="preserve">
</t>
        </r>
      </text>
    </comment>
    <comment ref="G31" authorId="0" shapeId="0">
      <text>
        <r>
          <rPr>
            <b/>
            <sz val="9"/>
            <color indexed="81"/>
            <rFont val="Tahoma"/>
            <family val="2"/>
          </rPr>
          <t>ค่าอาหารว่าง 25 *150คน</t>
        </r>
        <r>
          <rPr>
            <sz val="9"/>
            <color indexed="81"/>
            <rFont val="Tahoma"/>
            <family val="2"/>
          </rPr>
          <t xml:space="preserve">
</t>
        </r>
      </text>
    </comment>
    <comment ref="G35" authorId="0" shapeId="0">
      <text>
        <r>
          <rPr>
            <b/>
            <sz val="9"/>
            <color indexed="81"/>
            <rFont val="Tahoma"/>
            <family val="2"/>
          </rPr>
          <t>อุปกรณ์ 4000บาท ค่าจ้างคนงาน 1000 บาท</t>
        </r>
        <r>
          <rPr>
            <sz val="9"/>
            <color indexed="81"/>
            <rFont val="Tahoma"/>
            <family val="2"/>
          </rPr>
          <t xml:space="preserve">
</t>
        </r>
      </text>
    </comment>
    <comment ref="H35" authorId="0" shapeId="0">
      <text>
        <r>
          <rPr>
            <b/>
            <sz val="9"/>
            <color indexed="81"/>
            <rFont val="Tahoma"/>
            <family val="2"/>
          </rPr>
          <t>อุปกรณ์ 4000บาท ค่าจ้างคนงาน 1000 บาท</t>
        </r>
        <r>
          <rPr>
            <sz val="9"/>
            <color indexed="81"/>
            <rFont val="Tahoma"/>
            <family val="2"/>
          </rPr>
          <t xml:space="preserve">
</t>
        </r>
      </text>
    </comment>
    <comment ref="G36" authorId="0" shapeId="0">
      <text>
        <r>
          <rPr>
            <b/>
            <sz val="9"/>
            <color indexed="81"/>
            <rFont val="Tahoma"/>
            <family val="2"/>
          </rPr>
          <t>ค่ากาวเชื่อมขวด</t>
        </r>
        <r>
          <rPr>
            <sz val="9"/>
            <color indexed="81"/>
            <rFont val="Tahoma"/>
            <family val="2"/>
          </rPr>
          <t xml:space="preserve">
</t>
        </r>
      </text>
    </comment>
    <comment ref="H36" authorId="0" shapeId="0">
      <text>
        <r>
          <rPr>
            <b/>
            <sz val="9"/>
            <color indexed="81"/>
            <rFont val="Tahoma"/>
            <family val="2"/>
          </rPr>
          <t>ค่ากาวเชื่อมขวด</t>
        </r>
        <r>
          <rPr>
            <sz val="9"/>
            <color indexed="81"/>
            <rFont val="Tahoma"/>
            <family val="2"/>
          </rPr>
          <t xml:space="preserve">
</t>
        </r>
      </text>
    </comment>
    <comment ref="H64" authorId="1" shapeId="0">
      <text>
        <r>
          <rPr>
            <b/>
            <sz val="9"/>
            <color indexed="81"/>
            <rFont val="Tahoma"/>
            <family val="2"/>
          </rPr>
          <t>ลดเหลือ 1 ห้อง</t>
        </r>
      </text>
    </comment>
    <comment ref="H65" authorId="1" shapeId="0">
      <text>
        <r>
          <rPr>
            <b/>
            <sz val="9"/>
            <color indexed="81"/>
            <rFont val="Tahoma"/>
            <family val="2"/>
          </rPr>
          <t>ลดเหลือ 1 ห้อง</t>
        </r>
      </text>
    </comment>
    <comment ref="G66" authorId="0" shapeId="0">
      <text>
        <r>
          <rPr>
            <b/>
            <sz val="9"/>
            <color indexed="81"/>
            <rFont val="Tahoma"/>
            <family val="2"/>
          </rPr>
          <t>ประตูอะลูมิเนียม2 บาน ราวจับในห้องส้วม</t>
        </r>
        <r>
          <rPr>
            <sz val="9"/>
            <color indexed="81"/>
            <rFont val="Tahoma"/>
            <family val="2"/>
          </rPr>
          <t xml:space="preserve">
</t>
        </r>
      </text>
    </comment>
    <comment ref="H66" authorId="0" shapeId="0">
      <text>
        <r>
          <rPr>
            <b/>
            <sz val="9"/>
            <color indexed="81"/>
            <rFont val="Tahoma"/>
            <family val="2"/>
          </rPr>
          <t>ประตูอะลูมิเนียม1 บาน ราวจับในห้องส้วม</t>
        </r>
        <r>
          <rPr>
            <sz val="9"/>
            <color indexed="81"/>
            <rFont val="Tahoma"/>
            <family val="2"/>
          </rPr>
          <t xml:space="preserve">
</t>
        </r>
      </text>
    </comment>
    <comment ref="G74" authorId="0" shapeId="0">
      <text>
        <r>
          <rPr>
            <b/>
            <sz val="9"/>
            <color indexed="81"/>
            <rFont val="Tahoma"/>
            <family val="2"/>
          </rPr>
          <t>ค่าอาหารว่าง 25*40 คน</t>
        </r>
        <r>
          <rPr>
            <sz val="9"/>
            <color indexed="81"/>
            <rFont val="Tahoma"/>
            <family val="2"/>
          </rPr>
          <t xml:space="preserve">
</t>
        </r>
      </text>
    </comment>
    <comment ref="G77" authorId="0" shapeId="0">
      <text>
        <r>
          <rPr>
            <b/>
            <sz val="9"/>
            <color indexed="81"/>
            <rFont val="Tahoma"/>
            <family val="2"/>
          </rPr>
          <t>กล่องใส่ป้าย อุปกรณ์อื่น</t>
        </r>
        <r>
          <rPr>
            <sz val="9"/>
            <color indexed="81"/>
            <rFont val="Tahoma"/>
            <family val="2"/>
          </rPr>
          <t xml:space="preserve">
</t>
        </r>
      </text>
    </comment>
    <comment ref="H77" authorId="0" shapeId="0">
      <text>
        <r>
          <rPr>
            <b/>
            <sz val="9"/>
            <color indexed="81"/>
            <rFont val="Tahoma"/>
            <family val="2"/>
          </rPr>
          <t>กล่องใส่ป้าย อุปกรณ์อื่น</t>
        </r>
        <r>
          <rPr>
            <sz val="9"/>
            <color indexed="81"/>
            <rFont val="Tahoma"/>
            <family val="2"/>
          </rPr>
          <t xml:space="preserve">
</t>
        </r>
      </text>
    </comment>
    <comment ref="G83" authorId="2" shapeId="0">
      <text>
        <r>
          <rPr>
            <b/>
            <sz val="9"/>
            <color indexed="81"/>
            <rFont val="Tahoma"/>
            <family val="2"/>
          </rPr>
          <t>ค่าผ้าไนล่อนคลุมบ่อ 5000
ที่ตักไขมัน500</t>
        </r>
        <r>
          <rPr>
            <sz val="9"/>
            <color indexed="81"/>
            <rFont val="Tahoma"/>
            <family val="2"/>
          </rPr>
          <t xml:space="preserve">
</t>
        </r>
      </text>
    </comment>
  </commentList>
</comments>
</file>

<file path=xl/comments9.xml><?xml version="1.0" encoding="utf-8"?>
<comments xmlns="http://schemas.openxmlformats.org/spreadsheetml/2006/main">
  <authors>
    <author>INTEL4</author>
    <author>p</author>
    <author>usewr</author>
  </authors>
  <commentList>
    <comment ref="H60" authorId="0" shapeId="0">
      <text>
        <r>
          <rPr>
            <sz val="9"/>
            <color indexed="81"/>
            <rFont val="Tahoma"/>
            <family val="2"/>
          </rPr>
          <t xml:space="preserve">จำนวน 1,000 ราย
เป็นเงิร 50,000 บาท
</t>
        </r>
      </text>
    </comment>
    <comment ref="H64" authorId="1" shapeId="0">
      <text>
        <r>
          <rPr>
            <b/>
            <sz val="9"/>
            <color indexed="81"/>
            <rFont val="Tahoma"/>
            <family val="2"/>
          </rPr>
          <t>ค่าอาหารกลางวัน/และเครื่องดื่มคนละ 100 บาท 4 แห่งๆละ 100 บาทจำนวน 40 คน เป็นเงิน 4,000 บาท</t>
        </r>
        <r>
          <rPr>
            <sz val="9"/>
            <color indexed="81"/>
            <rFont val="Tahoma"/>
            <family val="2"/>
          </rPr>
          <t xml:space="preserve">
</t>
        </r>
      </text>
    </comment>
    <comment ref="E106" authorId="2" shapeId="0">
      <text>
        <r>
          <rPr>
            <b/>
            <sz val="9"/>
            <color indexed="81"/>
            <rFont val="Tahoma"/>
            <family val="2"/>
          </rPr>
          <t>usewr:</t>
        </r>
        <r>
          <rPr>
            <sz val="9"/>
            <color indexed="81"/>
            <rFont val="Tahoma"/>
            <family val="2"/>
          </rPr>
          <t xml:space="preserve">
ค่าอาหาร กลางวัน และอาหารว่าง 45 x100 บาท เป็นเงิน 4,500 บาท</t>
        </r>
      </text>
    </comment>
  </commentList>
</comments>
</file>

<file path=xl/sharedStrings.xml><?xml version="1.0" encoding="utf-8"?>
<sst xmlns="http://schemas.openxmlformats.org/spreadsheetml/2006/main" count="3343" uniqueCount="2257">
  <si>
    <t>แผนปฎิบัติการสาธารณสุขภายใต้ประเด็นยุทธศาสตร์สาธารณสุข จังหวัดลำปาง ปีงบประมาณ พ.ศ. 2562</t>
  </si>
  <si>
    <t xml:space="preserve">ประเด็น / งาน : </t>
  </si>
  <si>
    <t>ตัวชี้วัด (KPI) :</t>
  </si>
  <si>
    <t>สถานการณ์ / ข้อมูลพื้นฐาน :</t>
  </si>
  <si>
    <t>ลำดับ</t>
  </si>
  <si>
    <t>โครงการ</t>
  </si>
  <si>
    <t xml:space="preserve"> กิจกรรมหลัก / กิจกรรมรอง</t>
  </si>
  <si>
    <t>เป้าหมาย/จำนวน</t>
  </si>
  <si>
    <t>พื้นที่ดำเนินการ</t>
  </si>
  <si>
    <t>ผลผลิต/ผลลัพธ์</t>
  </si>
  <si>
    <t>งบประมาณ</t>
  </si>
  <si>
    <t>ระยะเวลาดำเนินการ</t>
  </si>
  <si>
    <t>ผู้รับผิดชอบ</t>
  </si>
  <si>
    <t>จำนวน</t>
  </si>
  <si>
    <t>แหล่งงบ</t>
  </si>
  <si>
    <t>๔.หญิงตั้งครรภ์ที่มีอายุต่ำกว่า๑๕ปี มี ๕ ราย</t>
  </si>
  <si>
    <t>2. พบหญิงตั้งครรภ์เสี่ยง ร้อยละ๓๕ ( ๖๘/๑๙๒) * สูติกรรม  ร้อยละ ๗  ( ๕/๖๘ ) * อายุรกรรม ร้อยละ ๑๕ (๑๐/๖๘ ) * อายุ&gt; 35 ปี ร้อยละ ๔๕ (๓๐/๖๘)</t>
  </si>
  <si>
    <t xml:space="preserve">   * อายุ&lt;กว่า 20 ปี ร้อยละ ๔๘ (๓๒/๖๘) - ระหว่างศึกษา ร้อยละ ๔๔ ( ๑๔ /๓๒ )</t>
  </si>
  <si>
    <t>๓.หญิงตั้งครรภ์อายุ ๑๕-๑๙ ปี  ๒๗ ราย(๑๕๙๕) อัตรา ๑๗ ต่อพันประชากรหญิงอายุ๑๕-๑๙ ปี - ตั้งครรภ์ซ้ำคิดเป็นร้อยละ๑๒ ( ๓ /๒๗ )</t>
  </si>
  <si>
    <t>๕.หญิงตั้งครรภ์รายใหม่ที่ติดเชื้อHIV (ทราบผลเลือดมาก่อน)  จำนวน ๒ ราย</t>
  </si>
  <si>
    <t>๖.จำนวนหญิงตั้งครรภ์เสี่ยงที่มีโอกาสให้กำเนิดบุตร เป็นโรคธาลัสซีเมียชนิดรุนแรง ร้อยละ ๑ (๒/๑๙๒)</t>
  </si>
  <si>
    <t xml:space="preserve"> </t>
  </si>
  <si>
    <t>๗. หญิงตั้งครรภ์ได้รับการดูแลก่อนคลอดครบ 5 ครั้งตามเกณฑ์ = ๖๗.๕๔ % ไม่ผ่านเกณฑ์ ตำบลแม่เมาะ= ๕๖.๕๒</t>
  </si>
  <si>
    <t xml:space="preserve">๘. หญิงตั้งครรภ์ทีได้รับยาเม็ดเสริม ไอโอดีน = ๙๘.๖๒ % </t>
  </si>
  <si>
    <t>๑๐.คลอดทั้งหมดในเขต 191 ราย - Refer ในระบบ ๙๗ ราย ร้อยละ ๕๑ - BBA ๓ ราย (ก่อนถึงรพช.๑ราย ,ระหว่างส่งต่อ ไป รพศ. ๒ ราย</t>
  </si>
  <si>
    <t xml:space="preserve"> -</t>
  </si>
  <si>
    <t>๑๑.การดูแลหลังแท้ง  ๙ ราย- อายุ&gt;๒๐ ปี  ๗ คน อายุ๑๕-๑๙ ปี ๒ คน ( ไม่ได้ทำ Norplant๑ราย)</t>
  </si>
  <si>
    <t>1. ร้อยละของเด็กอายุ 0-5 ปี มีพัฒนาการสมวัย ไม่น้อยกว่าร้อยละ85ผลงาน ๙๔.๙๓</t>
  </si>
  <si>
    <t>๒.ร้อยละของเด็กอายุ 9,18, 30 และ 42 เดือน ที่ได้รับการคัดกรองพัฒนาการเด็กไม่น้อยกว่าร้อยละ 90   ผลงาน ๙๑.๓๔  ต่ำกว่าเป้าหมาย สบป้าด ร้อยละ ๘๕.๒๒</t>
  </si>
  <si>
    <t>๓.ร้อยละของเด็กอายุ 9,18, 30 และ 42 เดือนที่ได้รับการคัดกรองพัฒนาการพบพัฒนาการ สงสัยล่าช้า(ตรวจครั้งแรก) ไม่น้อยกว่าร้อยละ 20 ผลงาน ๓๓.๑๙</t>
  </si>
  <si>
    <t xml:space="preserve">  บ้านทาน  ร้อยละ ๘๐.๐๐</t>
  </si>
  <si>
    <t xml:space="preserve">   ต่ำกว่าเป้าหมายสบป้าด ร้อยละ ๑๗.๓๔  กอรวก  ร้อยละ ๒๐.๙๓</t>
  </si>
  <si>
    <t>๔.ร้อยละของเด็กอายุ 9, 18, 30และ42เดือนที่ได้รับการคัดกรองพัฒนาการพบพัฒนาการสงสัยล่าช้า(ตรวจครั้งแรก) และได้รับการติดตาม ภายใน30 วันร้อยละ 100</t>
  </si>
  <si>
    <t xml:space="preserve">  ผลงาน 90.๙๑  ต่ำกว่าเป้าหมาย บ้านใหม่ฯ ร้อยละ 79.07 , กอรวก  ร้อยละ 66.67</t>
  </si>
  <si>
    <t>๕.ร้อยละของเด็กอายุ0-5ปี สูงดีสมส่วนที่อายุ5ปี ร้อยละ 54 ผลงาน  ๔๓.๙๗ ผ่านเกณฑ์ที่แม่เมาะแห่งเดียวนอกนั้นต่ำกว่าเกณฑ์</t>
  </si>
  <si>
    <t>๖.ส่วนสูงเฉลี่ยที่อายุ 5 ปี ปีงบประมาณ64 ร้อยละ 63  ( เด็กชาย 113 เซนติเมตรเด็กหญิง 112  เซนติเมตร ) ผลงานต่ำ เด็กชาย   = 111.2๘ เด็กหญิง  =๑๑๑.๒๐</t>
  </si>
  <si>
    <t>๗.ร้อยละเด็กปฐมวัยมีภาวะเตี้ยไม่เกินร้อยละ ๑๐ ผลงาน  ร้อยละ ๑๑.๓๒ ต่ำกว่าเกณฑ์ อยู่ที่บ้านดง แม่เมาะ เกินเกณฑ์ สูงสุดอยู่ที่ บ้านใหม่ ฯ และ สบป้าด</t>
  </si>
  <si>
    <t>๘.ร้อยละเด็กปฐมวัยมีภาวะผอมไม่เกินร้อยละ ๕ ผลงาน เกินค่าเป้าหมาย=๖.๙๕ ต่ำกว่าเกณฑ์ อยู่ที่ บ้านทาน</t>
  </si>
  <si>
    <t>๙. เด็กปฐมวัยมีภาวะอ้วน ไม่เกินร้อยละ 10 ผลงานไม่เกินค่าเป้าหมายทุกสถานบริการ</t>
  </si>
  <si>
    <t>๑๐.ร้อยละของเด็กอายุ6เดือน-5 ปี ได้รับยาน้ำเสริมธาตุเหล็ก ผลงานต่ำกว่าค่าเป้าหมายทุกสถานบริการยกเว้น บ้านดง</t>
  </si>
  <si>
    <t>๑.หญิงตั้งครรภ์อายุ ๑๕-๑๙ ปี  ๒๗ ราย ( ๑๕๙๕ ) คิดเป็นอัตรา ๗ ต่อพันประชากรหญิงอายุ๑๕-๑๙ ปี</t>
  </si>
  <si>
    <t>3. การคุมกำเนิดชนิดกึ่งถาวรในกลุ่มหญิงแท้งและคลอดอายุต่ำกว่า 20 ปี ร้อยละ ๖๗   ( ๒ /๓ )   (เป้าหมาย ยาฝังคุมกำเนิด/ห่วงอนามัย มากกว่าร้อยละ 80)</t>
  </si>
  <si>
    <t xml:space="preserve">1. ความครอบคลุมการคัดกรอง  DM ร้อยละ 96.07 HT ร้อยละ 96.43 </t>
  </si>
  <si>
    <t xml:space="preserve">      - กลุ่มเสี่ยง DM ร้อยละ  4.19 HT ร้อยละ  37.51</t>
  </si>
  <si>
    <t xml:space="preserve">      - กลุ่มเสี่ยงสูง DM ร้อยละ  0.65 HT ร้อยละ  11.74</t>
  </si>
  <si>
    <t xml:space="preserve">    -  DM ร้อยละ 1.41  (ลดจากปี 60 ร้อยละ๓๖.๘๖ )</t>
  </si>
  <si>
    <t xml:space="preserve">    -  HT ร้อยละ  4.34 (เพิ่มจากปี 60 ร้อยละ๘ )</t>
  </si>
  <si>
    <t xml:space="preserve">     - DM ร้อยละ  18.37 ( เกณฑ์ปีร้อยละ๔๐)</t>
  </si>
  <si>
    <t xml:space="preserve">     - HT ร้อยละ  45.24  ( เกณฑ์ร้อยละ๕๐ )</t>
  </si>
  <si>
    <t>๒.ผู้ป่วยรายใหม่</t>
  </si>
  <si>
    <t>๓.ร้อยละของผู้ป่วยโรคเบาหวานและโรคความดันโลหิตสูงที่ควบคุมได้</t>
  </si>
  <si>
    <t>๔.อัตราการคัดกรองมะเร็งปากมดลูกในสตรีอายุ 30 – 60 ปี ผลงานสะสมร้อยละ  ๖๐.๗๑ ต่ำสุดที่แม่เมาะและสบป้าด ร้อยละ48.94,48.76</t>
  </si>
  <si>
    <t>๕.อัตราการคัดกรองมะเร็งเต้านมในสตรีอายุ 30 – 70 ปี ผลงาน ร้อยละ 81.55  ผลงานต่ำ ที่รพ.สต.บ้านทาน ร้อยละ 45.52</t>
  </si>
  <si>
    <t xml:space="preserve">    - คัดกรองด้วยตนเอง ร้อยละ 69.40  ผลงานต่ำ ที่รพ.สต.บ้านทาน 35.55</t>
  </si>
  <si>
    <t xml:space="preserve">    - คัดกรองด้วยเจ้าหน้าที่ ร้อยละ 81.55  ผลงานต่ำ ที่รพ.สต.บ้านทาน 45.52</t>
  </si>
  <si>
    <t xml:space="preserve">๑.ร้อยละของ Healthy Ageing  ต้องเพิ่มขึ้นหรือคงที่จากปีที่ผ่านมา ปี 6๑   ผลงานร้อยละ  ๙๖.๑๓ ปี 60   ร้อยละ  ๙๘.๔๙            </t>
  </si>
  <si>
    <t xml:space="preserve">  - ข้อเข่าเสื่อม ร้อยละ ๑๗.๕๘ (ปี๖๐=๑๖.๙๙ )</t>
  </si>
  <si>
    <t xml:space="preserve">  - เสี่ยงหกล้ม  ร้อยละ ๖.๐๙ ( ปี๖๐=๖.๓๒ )</t>
  </si>
  <si>
    <t xml:space="preserve">  - สุขภาพช่องปาก  ร้อยละ  ๗.๗๘(ปี๖๐=๔.๖๐)</t>
  </si>
  <si>
    <t xml:space="preserve">2. การคัดกรองภาวะเสื่อม หรือกลุ่มอาการ Geriatric Syndromes พบที่มีความเสี่ยง/ผิดปกติ </t>
  </si>
  <si>
    <t xml:space="preserve">  - ภาวะ โภชนาการ  อ้วน ร้อยละ ๓.๖๓  ( ปี๖๐ = ๓.๑๖ )</t>
  </si>
  <si>
    <t xml:space="preserve">  - สมองเสื่อม ร้อยละ ๔.๘๔ (ปี๖๐=๔.๕๒) ( ข้อมูล HDC ๑๐ ต.ค ๖๑ )</t>
  </si>
  <si>
    <t>๕.การบริหารจัดการในภาพอำเภอยังไม่ชัดเจน</t>
  </si>
  <si>
    <t xml:space="preserve">3. มีตำบล LTC. ๒ ตำบล จากทั้งหมด ๕ ตำบล คิดเป็นร้อยละ 81.35 </t>
  </si>
  <si>
    <t>PP&amp;P Excellence</t>
  </si>
  <si>
    <t>Service Excellence</t>
  </si>
  <si>
    <t>Governance Excellence</t>
  </si>
  <si>
    <t>People Excellence</t>
  </si>
  <si>
    <t>ต่ำกว่า6 เดือนตามแนวทางกิจกรรมโรงเรียนพ่อแม่</t>
  </si>
  <si>
    <t>2.หญิงหลังคลอด</t>
  </si>
  <si>
    <t xml:space="preserve">และเพื่อสร้างความเข้าใจเส้นทางสู่ มหัศจรรย์ 1,000 </t>
  </si>
  <si>
    <t>3.ผู้ปกครองเด็ก</t>
  </si>
  <si>
    <t>ขนาดใหญ่ตามจุดสำคัญในตำบลครอบคลุมทุกตำบล</t>
  </si>
  <si>
    <t>ในชุมชน</t>
  </si>
  <si>
    <t xml:space="preserve">เช่น อสม. ผู้นำชุมชน แกนนำวัยรุ่นเยาวชน </t>
  </si>
  <si>
    <t xml:space="preserve"> ฟรีทุกสิทธิ์ และ ANC.version 2018</t>
  </si>
  <si>
    <t>๑. จัดบริการการฝากครรภ์ตามนโยบาย ฝากท้องทุกที่</t>
  </si>
  <si>
    <t>ในสถานบริการ</t>
  </si>
  <si>
    <t xml:space="preserve"> ANC รายใหม่ทุกวัน</t>
  </si>
  <si>
    <t xml:space="preserve">  - โดยการเยี่ยมบ้าน และประสานจากเครือข่าย</t>
  </si>
  <si>
    <t xml:space="preserve">  - เน้นฝากครรภ์ก่อน   12 wks.</t>
  </si>
  <si>
    <t xml:space="preserve"> - เน้นการเข้าถึงบริการโดยเปิดให้บริการรายใหม่</t>
  </si>
  <si>
    <t xml:space="preserve"> - วิเคราะห์ข้อมูลหาสาเหตุการฝากครรภ์ช้าหรือไม่มา</t>
  </si>
  <si>
    <t>๓. เด็กแรกคลอดน้ำหนัก</t>
  </si>
  <si>
    <t xml:space="preserve">น้อยกว่า๒๕๐๐ กรัม </t>
  </si>
  <si>
    <t>ไม่เกิน ร้อยละ ๗</t>
  </si>
  <si>
    <t>๒.ร้อยละของหญิงตั้งครรภ์</t>
  </si>
  <si>
    <t>ได้รับการฝากครรภ์</t>
  </si>
  <si>
    <t>ครบ 5 ครั้งตามเกณฑ์</t>
  </si>
  <si>
    <t xml:space="preserve"> : ประเมิน VCในหญิงตั้งครรภ์ทุกราย</t>
  </si>
  <si>
    <t>มีภาวะทุพโภชนาการ</t>
  </si>
  <si>
    <t xml:space="preserve"> :  มีCPG หรือแนวทางการดูแลหญิงหญิงตั้งครรภ์ที่</t>
  </si>
  <si>
    <t xml:space="preserve"> :ให้ความรู้ เรื่องโภชนาการที่เหมาะสม โดย  </t>
  </si>
  <si>
    <t xml:space="preserve">     - การประเมินแคลอรี่ต่อวัน </t>
  </si>
  <si>
    <t xml:space="preserve">     - สัดส่วนอาหารในแต่ละวัน เมนูอาหาร</t>
  </si>
  <si>
    <t xml:space="preserve">     - เมนูทดแทน / เมนูตามบริบทพื้นที่ </t>
  </si>
  <si>
    <t xml:space="preserve">   นักโภชนากร  แต่ละไตรมาส      </t>
  </si>
  <si>
    <t>การสร้างการมีส่วนร่วมของภาคีเครือข่าย</t>
  </si>
  <si>
    <t>การบริหารจัดการข้อมูล</t>
  </si>
  <si>
    <t>การบริหารจัดการ</t>
  </si>
  <si>
    <t>๑.พัฒนาศักยภาพและบทบาท MCH Board</t>
  </si>
  <si>
    <t xml:space="preserve">คณะกรรมการ </t>
  </si>
  <si>
    <t>UC.</t>
  </si>
  <si>
    <t>15คน</t>
  </si>
  <si>
    <t xml:space="preserve"> - ฟื้นฟูวิชาการ ปรับปรุงCPG</t>
  </si>
  <si>
    <t xml:space="preserve"> - ทบทวน Case Conference</t>
  </si>
  <si>
    <t>ร้อยละ ๖๕</t>
  </si>
  <si>
    <t>เสริมไอโอดีนร้อยละ๑๐๐</t>
  </si>
  <si>
    <t>กินนมแม่อย่างเดียว</t>
  </si>
  <si>
    <t>ร้อยละ ๕๐</t>
  </si>
  <si>
    <t>ร้อยละ ๕</t>
  </si>
  <si>
    <t>๔. ANC คุณภาพร้อยละ ๖๐</t>
  </si>
  <si>
    <t>๕. หญิงตั้งครรภ์ได้ยาเม็ด</t>
  </si>
  <si>
    <t>๖. ดูแลหลังคลอด ๓ ครั้ง</t>
  </si>
  <si>
    <t>๗. เด็กแรกเกิด- ๖ เดือน</t>
  </si>
  <si>
    <t>๘. ตกเลือดหลังคลอดไม่เกิน</t>
  </si>
  <si>
    <t xml:space="preserve">  - การจัดเก็บข้อมูลกลุ่มเป้าหมาย               </t>
  </si>
  <si>
    <t xml:space="preserve"> - ข้อมูลกลุ่มเสี่ยง</t>
  </si>
  <si>
    <t xml:space="preserve"> - จัดทำทะเบียนรายชื่อผู้ที่จะคลอด                </t>
  </si>
  <si>
    <t xml:space="preserve"> - การจัดทำข้อมูลรายงาน ก.2,กลุ่มเสี่ยง</t>
  </si>
  <si>
    <t xml:space="preserve"> - รายงานการเกิด</t>
  </si>
  <si>
    <t xml:space="preserve"> - การติดตามข้อมูลจาก HDC.</t>
  </si>
  <si>
    <t>๑.การพัฒนาระบบข้อมูล</t>
  </si>
  <si>
    <t xml:space="preserve">  - จัดทำแนวทางการบันทึกข้อมูลฯ ในโปรแกรม HOSxP</t>
  </si>
  <si>
    <t xml:space="preserve"> โปรแกรม J เช่น การนัดมาตรวจครรภ์5 ครั้งคุณภาพ</t>
  </si>
  <si>
    <t xml:space="preserve"> - การลงบันทึกข้อมูล  การให้บริการให้ครบถ้วน</t>
  </si>
  <si>
    <t xml:space="preserve">   ถูกต้อง ทันเวลา</t>
  </si>
  <si>
    <t xml:space="preserve">  - เข้าร่วมประชุมวิชาการระดับเขต</t>
  </si>
  <si>
    <t>10 คน</t>
  </si>
  <si>
    <t>ตำบลแม่เมาะ</t>
  </si>
  <si>
    <t xml:space="preserve">๑.การพัฒนาบุคลากร   </t>
  </si>
  <si>
    <t xml:space="preserve">  -  ทักษะการทำ Ultrasound</t>
  </si>
  <si>
    <t>จนท.ตรวจครรภ์</t>
  </si>
  <si>
    <t>๔ คน</t>
  </si>
  <si>
    <t>ตำบลนาสัก</t>
  </si>
  <si>
    <t xml:space="preserve"> กินนมแม่ (ร้อยละ 50)</t>
  </si>
  <si>
    <t>การเลี้ยงลูกด้วยนมแม่</t>
  </si>
  <si>
    <t>๒. การพัฒนาศักยภาพภาคีเครือข่ายเพื่อส่งเสริม</t>
  </si>
  <si>
    <t xml:space="preserve"> เด็กแรกเกิด-ต่ำกว่า 6 เดือน</t>
  </si>
  <si>
    <t>๑. การสร้างความรู้ ความตระหนักปรับเปลี่ยนพฤติกรรม</t>
  </si>
  <si>
    <t>วัยทำงาน</t>
  </si>
  <si>
    <t>๑.แกนนำเยาวชน</t>
  </si>
  <si>
    <t>กองทุน</t>
  </si>
  <si>
    <t>จำนวน 90 คน</t>
  </si>
  <si>
    <t>หญิง ,.แกนนำสตรี</t>
  </si>
  <si>
    <t>1.หญิงมีครรภ์</t>
  </si>
  <si>
    <t>รพ.สต.</t>
  </si>
  <si>
    <t>บ้านใหม่</t>
  </si>
  <si>
    <t>บ้านใหม่ ฯ</t>
  </si>
  <si>
    <t xml:space="preserve">1. ปี 61 ไม่มีมารดาตาย </t>
  </si>
  <si>
    <t>๙. LBW. ร้อยละ  ๔.๘เกินเกณฑ์ มี รพ.สต.บ้านทาน ๑๒.๕ %รพ.สต.บ้านใหม่ฯ ๘.๓๓ %</t>
  </si>
  <si>
    <t>UC</t>
  </si>
  <si>
    <t>ธ.ค  ,  มี.ค</t>
  </si>
  <si>
    <t>MCH Board</t>
  </si>
  <si>
    <t>ม.ค. เม.ย  ก.ค</t>
  </si>
  <si>
    <t>15 คน/ครั้ง 4ครั้ง</t>
  </si>
  <si>
    <t xml:space="preserve">  - กำหนดการประชุมเพื่อทบทวนการ คณะกรรมการและ       </t>
  </si>
  <si>
    <t>วางแผนการทำงาน มีการจัดการประชุมทุก 3 เดือน</t>
  </si>
  <si>
    <t xml:space="preserve"> - การวิเคราะห์ข้อมูล ชี้ปัญหา แนวทางการกำกับติดตาม</t>
  </si>
  <si>
    <t>อ.แม่เมาะ</t>
  </si>
  <si>
    <t>20 คน</t>
  </si>
  <si>
    <t>แม่เมาะ</t>
  </si>
  <si>
    <t>พ.ค.-มิ.ย.</t>
  </si>
  <si>
    <t xml:space="preserve">    - ทักษะการตรวจครรภ์</t>
  </si>
  <si>
    <t>5 คน / ครั้ง</t>
  </si>
  <si>
    <t>NA</t>
  </si>
  <si>
    <t>ธ.ค.</t>
  </si>
  <si>
    <t xml:space="preserve">    - ทักษะการตรวจพัฒนาการ</t>
  </si>
  <si>
    <t xml:space="preserve">   - จัดอบรมพัฒนาศักยภาพบุคลากร เรื่อง </t>
  </si>
  <si>
    <t xml:space="preserve">      การนวดกระตุ้นพัฒนาการเด็กและ</t>
  </si>
  <si>
    <t xml:space="preserve">      การนวดมณีเวช</t>
  </si>
  <si>
    <t>แพทย์แผนไทย</t>
  </si>
  <si>
    <t xml:space="preserve">15 คน </t>
  </si>
  <si>
    <t>ทุกแห่ง</t>
  </si>
  <si>
    <t>พ.ย.</t>
  </si>
  <si>
    <t>มี.ค</t>
  </si>
  <si>
    <t xml:space="preserve">  - การพัฒนาแกนนำชมรมนมแม่</t>
  </si>
  <si>
    <t>ตำบลละ 5 คน</t>
  </si>
  <si>
    <t>ม.ค</t>
  </si>
  <si>
    <t xml:space="preserve">  - อบรม อสม.สาขาแม่และเด็ก</t>
  </si>
  <si>
    <t>อสม. 16 คน</t>
  </si>
  <si>
    <t>รพ.สต.สบป้าด</t>
  </si>
  <si>
    <t>104 คน</t>
  </si>
  <si>
    <t>รพ.สต.ท่าสี</t>
  </si>
  <si>
    <t>กสต.</t>
  </si>
  <si>
    <t>มี.ค. / มิ.ย.</t>
  </si>
  <si>
    <t xml:space="preserve"> - อบรมแกนนำสตรี/เยาวชนหญิง</t>
  </si>
  <si>
    <t>80 คน</t>
  </si>
  <si>
    <t>เม.ย.</t>
  </si>
  <si>
    <t xml:space="preserve">  - ขยายเครือข่าย อสมช.แม่และเด็ก</t>
  </si>
  <si>
    <t>อสมช. 40 คน</t>
  </si>
  <si>
    <t>รพ.สต.บ้านใหม่</t>
  </si>
  <si>
    <t>โครงการพระราชดำริ</t>
  </si>
  <si>
    <t>มี.ค.</t>
  </si>
  <si>
    <t xml:space="preserve"> - จัดกิจกรรมชมรมนมแม่</t>
  </si>
  <si>
    <t>40 คน</t>
  </si>
  <si>
    <t>ตำบลจางเหนือ</t>
  </si>
  <si>
    <t>สบป้าด</t>
  </si>
  <si>
    <t>บ้านดง</t>
  </si>
  <si>
    <t>นาสัก</t>
  </si>
  <si>
    <t>จางเหนือ</t>
  </si>
  <si>
    <t>ปฐมภูมิ</t>
  </si>
  <si>
    <t>ทุกพื้นที่</t>
  </si>
  <si>
    <t>รพช./</t>
  </si>
  <si>
    <t>ทุก รพ.สต.</t>
  </si>
  <si>
    <t>ทุกแห่ง/รพช</t>
  </si>
  <si>
    <t xml:space="preserve">  32 ป้าย</t>
  </si>
  <si>
    <t>200 คน</t>
  </si>
  <si>
    <t>ม.ค-ก.ย</t>
  </si>
  <si>
    <t>รพช.</t>
  </si>
  <si>
    <t>ทุกคน</t>
  </si>
  <si>
    <t>หญิงมีครรภ์</t>
  </si>
  <si>
    <t>ที่มาฝากครรภ์</t>
  </si>
  <si>
    <t>๒๐๐ คน</t>
  </si>
  <si>
    <t>กองทุนฯ</t>
  </si>
  <si>
    <t>รพ.สต.ทุกแห่ง</t>
  </si>
  <si>
    <t>๒.การเยี่ยมติดตามหลังคลอดเพื่อให้คำแนะนำและช่วย</t>
  </si>
  <si>
    <t>เหลือแม่และครอบครัวในการเลี้ยงดูบุตร</t>
  </si>
  <si>
    <t>อำเภอ</t>
  </si>
  <si>
    <t>๗๐ คน</t>
  </si>
  <si>
    <t xml:space="preserve"> - จัดกิจกรรมพบปะสมาชิกชมรมนมแม่ปีละ 2 ครั้ง </t>
  </si>
  <si>
    <t xml:space="preserve"> - จัดอบรมทักษะการเล่านิทานแก่สมาชิกชมรมนมแม่</t>
  </si>
  <si>
    <t>เม.ย</t>
  </si>
  <si>
    <t>ก.พ</t>
  </si>
  <si>
    <t>1.การสื่อสารประชาสัมพันธ์</t>
  </si>
  <si>
    <t>ในเวทีกำนัน/ผญบ.และหัวหน้าส่วนราชการ</t>
  </si>
  <si>
    <t xml:space="preserve"> /ผู้รับบริการคลินิกต่างๆในรพ./เสียงตามสายหมู่บ้าน</t>
  </si>
  <si>
    <t xml:space="preserve"> และผู้เลี้ยงดูคุณภาพ ทุกวันพุธ</t>
  </si>
  <si>
    <t xml:space="preserve"> 1..การพัฒนาระบบบริการ</t>
  </si>
  <si>
    <t>2.พัฒนาระบบการติดตามกลุ่มเป้าหมาย/กลุ่มสงสัย</t>
  </si>
  <si>
    <t>ล่าช้ามารับการตรวจให้ทันเวลา</t>
  </si>
  <si>
    <t>จำนวน 127 คน</t>
  </si>
  <si>
    <t>ศุนย์เด็กเล็กและโรงเรียนอนุบาล</t>
  </si>
  <si>
    <t>๔๐ คน</t>
  </si>
  <si>
    <t xml:space="preserve"> ต.แม่เมาะ</t>
  </si>
  <si>
    <t>บูรณาการกิจกรรมMCH</t>
  </si>
  <si>
    <t>ต.นาสัก</t>
  </si>
  <si>
    <t>ตาม HDC เป็นหลัก(อายุ 9 ,18 ,30, 42 และ60เดือน)</t>
  </si>
  <si>
    <t>อนุบาลในการติดตามเด็กมารับการตรวจ/กระตุ้น</t>
  </si>
  <si>
    <t>พัฒนาการตามนัด</t>
  </si>
  <si>
    <t xml:space="preserve"> อสม./ บริการคัดกรองพัฒนาการเด็ก  ติดตาม</t>
  </si>
  <si>
    <t xml:space="preserve"> ประเมินพัฒนาการเด็กเชิงรุกที่ไม่มารับบริการ</t>
  </si>
  <si>
    <t>เด็กขาดนัดทุกราย</t>
  </si>
  <si>
    <t>การติดตามควบคู่กับการบันทึกกลุ่มเป้าหมาย</t>
  </si>
  <si>
    <t>การตรวจพัฒนาการรายบุคคล</t>
  </si>
  <si>
    <t>และปรับปรุงมุมส่งเสริมพัฒนาเด็กในรพ.สต.</t>
  </si>
  <si>
    <t>อสม.เชี่ยวชาญ</t>
  </si>
  <si>
    <t>ก่อนส่งออกรายงาน43 แฟ้มทุกครั้ง</t>
  </si>
  <si>
    <t>๑.ปรับปรุงระบบฐานข้อมูลประชากรให้เป็นปัจจุบัน</t>
  </si>
  <si>
    <t xml:space="preserve">  ในฐานข้อมูลโปรแกรมHos.Xpและโปรแกรม JHCIS</t>
  </si>
  <si>
    <t>๒.ทบทวน ตรวจสอบระบบการบันทึกข้อมูล</t>
  </si>
  <si>
    <t xml:space="preserve"> - การประชาสัมพันธ์แก่ผู้ปกครอง ผ่านอสม.</t>
  </si>
  <si>
    <t>๓.อบรมเชิงปฏิบัติการแก่ผู้ปกครองเด็กที่มีปัญหา</t>
  </si>
  <si>
    <t>บูรณาการ</t>
  </si>
  <si>
    <t>งบตามคก.</t>
  </si>
  <si>
    <t>ราชดำริชุมชน</t>
  </si>
  <si>
    <t>บ้านใหม่ฯ</t>
  </si>
  <si>
    <t>๑ แห่ง</t>
  </si>
  <si>
    <t>รพช.แม่เมาะ</t>
  </si>
  <si>
    <t xml:space="preserve"> - จัดกิจกรรมโรงเรียนพ่อแม่ พ่ออุ๊ย แม่อุ๊ย</t>
  </si>
  <si>
    <t xml:space="preserve"> - เน้นการใช้คู่มือ DSPM และนำมา WCCทุกครั้ง</t>
  </si>
  <si>
    <t xml:space="preserve"> - จัดทำทะเบียนเด็กกลุ่มเป้าหมายโดยให้กลุ่มเป้าหมาย</t>
  </si>
  <si>
    <t xml:space="preserve"> - มีระบบนัดล่วงหน้า ผ่านทางสมุดสีชมพู /ระบบไลน์</t>
  </si>
  <si>
    <t xml:space="preserve"> - ประสาน มอค//.อสม./ครูพี่เลี้ยงศูนย์เด็กหรือโรงเรียน</t>
  </si>
  <si>
    <t xml:space="preserve"> -  ติดตามเยี่ยมบ้านสำหรับเด็กที่มีพัฒนาการล่าช้า /</t>
  </si>
  <si>
    <t xml:space="preserve"> สงสัยล่าช้า ที่ทำตามข้อ2.3แล้วไม่มา</t>
  </si>
  <si>
    <t>ต.แม่เมาะ</t>
  </si>
  <si>
    <t xml:space="preserve"> - จัดซื้อหนังสือนิทาน ของเล่นเสริมพัฒนาการเด็ก</t>
  </si>
  <si>
    <t xml:space="preserve"> - จัดทำทะเบียนควบคุมกำกับระยะเวลา</t>
  </si>
  <si>
    <t>๑.พัฒนาโครงสร้างและบทบาทหน้าที่</t>
  </si>
  <si>
    <t xml:space="preserve"> - ทบทวนบทบาทหน้าที่PM.อำเภอ , PM ตำบล</t>
  </si>
  <si>
    <t xml:space="preserve"> - วิเคราะห์ วางแผนสนับสนุนและกำกับติดตาม</t>
  </si>
  <si>
    <t xml:space="preserve">    คืนข้างมูลเดือนละครั้งในกลุ่มไลน์</t>
  </si>
  <si>
    <t xml:space="preserve"> - กำหนดการประชุมเพื่อทบทวนการ ทำงาน</t>
  </si>
  <si>
    <t xml:space="preserve">   ให้สม่ำเสมอ 3เดือนครั้ง(ร่วมกับ MCH)</t>
  </si>
  <si>
    <t xml:space="preserve"> - ติดตามเยี่ยมเสริมพลังรพ.สต. (ร่วมกับ MCH )</t>
  </si>
  <si>
    <t>๑.คืนข้อมูลเชิงนโยบาย ผลการคัดกรองพัฒนาการเด็ก</t>
  </si>
  <si>
    <t>ผ่านเวที พชต./ตำบลจัดการสุขภาพ /พชอ.</t>
  </si>
  <si>
    <t xml:space="preserve">๒.สร้างความเข้าใจกับองค์กรปกครองส่วนท้องถิ่น </t>
  </si>
  <si>
    <t xml:space="preserve"> และชุมชนด้านโภชนาการ  ด้านพัฒนาการสมวัย</t>
  </si>
  <si>
    <t xml:space="preserve"> ด้านทันตสุขภาพ เพื่อผลักดันให้ชุมชนและท้องถิ่น</t>
  </si>
  <si>
    <t xml:space="preserve">จัดทำแผนพัฒนาเด็กองค์รวม </t>
  </si>
  <si>
    <t>๓.ให้ความรู้เสริมอาวุธทางปํญญากับครูพี่เลี้ยง</t>
  </si>
  <si>
    <t>๔.ขยายเครือข่าย อสมช.และอบรมฟื้นฟูความรู้</t>
  </si>
  <si>
    <t>๒.ติดตามเยี่ยมและประเมินความรู้และเสริมพลังครูผู้ดูแล</t>
  </si>
  <si>
    <t>เด็กในศูนย์พัฒนาเด็กเล็ก ปีละ ๒ ครั้ง</t>
  </si>
  <si>
    <t>๑๒ ศูนย์</t>
  </si>
  <si>
    <t>66 คน</t>
  </si>
  <si>
    <t>กสต</t>
  </si>
  <si>
    <t xml:space="preserve">   และส่งเสริมพัฒนาการเด็ก 0 – 6 ปี</t>
  </si>
  <si>
    <t>ต.บ้านดง</t>
  </si>
  <si>
    <t>74 คน</t>
  </si>
  <si>
    <t>๔.อบรมผู้ดูแลเด็กเรื่องการเฝ้าระวังภาวะทุพโภชนาการ</t>
  </si>
  <si>
    <t>๔ แห่ง</t>
  </si>
  <si>
    <t>กอรวก</t>
  </si>
  <si>
    <t>4 ครั้ง/เดือน</t>
  </si>
  <si>
    <t xml:space="preserve"> (ทุกวันพฤหัส )</t>
  </si>
  <si>
    <t>PM อำเภอ</t>
  </si>
  <si>
    <t xml:space="preserve"> (ทุกวันศุกร์)</t>
  </si>
  <si>
    <t xml:space="preserve">      - คืนข้อมูล PM ตำบล </t>
  </si>
  <si>
    <t xml:space="preserve">      *การตรวจคัดกรองกลุ่มเป้าหมาย</t>
  </si>
  <si>
    <t>/ การติดตาม/กระตุ้นพัฒนาการเด็ก</t>
  </si>
  <si>
    <t>๓.ตรวจสอบคุณภาพข้อมูล โดย PM อำเภอ</t>
  </si>
  <si>
    <t xml:space="preserve">      - กำกับติดตาม PM ตำบล</t>
  </si>
  <si>
    <t xml:space="preserve"> - คืนข้อมูลผลการดำเนินจาก HDCและชี้แจงรายรพ.สต</t>
  </si>
  <si>
    <t xml:space="preserve"> - On  The  Job Training เจ้าหน้าที่ในการคัดกรอง</t>
  </si>
  <si>
    <t xml:space="preserve"> - การบันทึกข้อมูลโปรแกรมให้ทันเวลาตามช่วงอายุ</t>
  </si>
  <si>
    <t>1.การพัฒนาโรงเรียนส่งเสริมสุขภาพ</t>
  </si>
  <si>
    <t xml:space="preserve">     - ระดับทอง  ตรวจประเมินรับรอง 13 แห่ง</t>
  </si>
  <si>
    <t xml:space="preserve">     - ระดับเพชร ๑ แห่ง</t>
  </si>
  <si>
    <t>1.ประชุมคืนข้อมูล และแนวทางการบริหารจัดการ</t>
  </si>
  <si>
    <t>และผลักดันขับเคลื่อนระบบการจัดการอาหารและ</t>
  </si>
  <si>
    <t xml:space="preserve">โภชนาการอาหารปลอดภัย ปลอดโรค </t>
  </si>
  <si>
    <t xml:space="preserve"> แก่ผุ้บริหาร รร.คณะกรรมการสถานศึกษา </t>
  </si>
  <si>
    <t>ปัจจัยที่มีผลต่อระบบสุขภาพ ในโรงเรียน</t>
  </si>
  <si>
    <t xml:space="preserve"> สมาคมผู้ปกครองเด็ก อสม.ผู้นำชุมชน </t>
  </si>
  <si>
    <t>138  คน</t>
  </si>
  <si>
    <t>ทุกตำบล</t>
  </si>
  <si>
    <t>พ.ค.</t>
  </si>
  <si>
    <t>2.อบรมเด็ก/ผู้ปกครอง ที่มีปัญหาอ้วน เตี้ย ผอม</t>
  </si>
  <si>
    <t>106 คน</t>
  </si>
  <si>
    <t xml:space="preserve"> - ป้ายประชาสัมพันธ์ติดตั้งตามจุดเสี่ยงต่างๆ</t>
  </si>
  <si>
    <t>5 จุด</t>
  </si>
  <si>
    <t xml:space="preserve"> - กิจกรรมอบรมเสริมความรู้เรื่องการป้องกัน</t>
  </si>
  <si>
    <t xml:space="preserve"> - กิจกรรมเสริมสร้างทักษะ ฝึกการเอาตัวรอด</t>
  </si>
  <si>
    <t xml:space="preserve">บูรณาการ่วมกิจกรรม ลดเวลาเรียน เพิ่มเวลารู้ </t>
  </si>
  <si>
    <t xml:space="preserve">   จมน้ำแก่เด็กวัยเรียนนร.ชั้น ป3-ป.6</t>
  </si>
  <si>
    <t>และการช่วยชีวิตจากการจมน้ำนร.ชั้น ป3-ป.6</t>
  </si>
  <si>
    <t>๓ โรงเรียน</t>
  </si>
  <si>
    <t>๑๒๐ คน</t>
  </si>
  <si>
    <t xml:space="preserve"> -  จัดหาอุปกรณ์ที่จำเป็นในการช่วยชีวิตไว้ตาม</t>
  </si>
  <si>
    <t xml:space="preserve">จุดเสี่ยงได้แก่ เชื่อก ห่วงยาง นกหวีด แกลลอน </t>
  </si>
  <si>
    <t>พร้อมที่จัดเก็บ</t>
  </si>
  <si>
    <t xml:space="preserve"> - อบรมทักษะช่วยเหลือคนจมน้ำแก่  อสม.อพปร.</t>
  </si>
  <si>
    <t xml:space="preserve">   หมู่บ้านละ ๕ คน</t>
  </si>
  <si>
    <t>๔๕ คน</t>
  </si>
  <si>
    <t>มิ.ย.</t>
  </si>
  <si>
    <t>60 คน</t>
  </si>
  <si>
    <t xml:space="preserve">๓.กิจกรรม ผู้ก่อการดี  (Merit Maker) </t>
  </si>
  <si>
    <t>๑.กิจกรรมเฝ้าระวังสุขภาพการชั่งน้ำหนักและวัดส่วนสูง</t>
  </si>
  <si>
    <t xml:space="preserve">  /พฤติกรรมสุขภาพ</t>
  </si>
  <si>
    <t xml:space="preserve"> - ประเมินภาวะโภชนาการจากใบติดตามชั่งน้ำหนัก</t>
  </si>
  <si>
    <t xml:space="preserve">   /ส่วนสูง ทุก 3 เดือน</t>
  </si>
  <si>
    <t xml:space="preserve">     อาทิตย์ละครั้ง</t>
  </si>
  <si>
    <t xml:space="preserve"> - มีการบันทึกข้อมูลโภชนาการเด็กโดยเจ้าหน้าที่ปีละ2 ครั้ง</t>
  </si>
  <si>
    <t xml:space="preserve"> - ติดตามการเยี่ยมบ้านเด็กที่มีปัญหาภาวะโภชนาการ</t>
  </si>
  <si>
    <t xml:space="preserve">   อย่างต่อเนื่องโดยมอค.และเครือข่ายอสมช</t>
  </si>
  <si>
    <t xml:space="preserve"> - จ่ายยาเสริมธาตุเหล็กทุกคน ที่มีอายุ 6-12 ปี</t>
  </si>
  <si>
    <t>๓๕๐ คน</t>
  </si>
  <si>
    <t xml:space="preserve"> - มีแผนการสอบเทียบเครื่องขั่งน้ำหนักทุก1 ปี </t>
  </si>
  <si>
    <t>โดยเจ้าหน้าที่สาธารณสุขนำมาสอบเทียบ</t>
  </si>
  <si>
    <t xml:space="preserve"> - เสริมทักษะการชั่งน้ำหนักและส่วนสูง แก่ จนท</t>
  </si>
  <si>
    <t xml:space="preserve">  อสม. และผู้ดูแลเด็ก</t>
  </si>
  <si>
    <t>๓.มีการตรวจสุขภาพประจำปี เพื่อค้นหาภาวะผิดปกติ</t>
  </si>
  <si>
    <t xml:space="preserve">  - แก้ไขสายตาผิดปกติ</t>
  </si>
  <si>
    <t>๑๕ คน</t>
  </si>
  <si>
    <t>ศิริขวัญ/พิมพร</t>
  </si>
  <si>
    <t>ผู้นำนักเรียน</t>
  </si>
  <si>
    <t>โรงเรียนประถม</t>
  </si>
  <si>
    <t>จำนวน 226 คน</t>
  </si>
  <si>
    <t>ศึกษาอำเภอ</t>
  </si>
  <si>
    <t>แม่เมาะ จำนวน</t>
  </si>
  <si>
    <t>16 โรงเรียน</t>
  </si>
  <si>
    <t xml:space="preserve">      -  การจัดเก็บอุปกรณ์ มีการจัดการที่เป็น </t>
  </si>
  <si>
    <t>ระเบียบ/ถูกต้อง สะอาด</t>
  </si>
  <si>
    <t xml:space="preserve">     -  มีการจัดระบบการจัดกิจกรรมแปรงฟัน</t>
  </si>
  <si>
    <t>ในโรงเรียนที่มีรูปแบบ /ระบบที่ชัดเจน</t>
  </si>
  <si>
    <t xml:space="preserve">     -  มีการตรวจเช็คประสิทธิภาพการแปรงฟัน</t>
  </si>
  <si>
    <t>ของนักเรียนโดยครู/ผู้นำนักเรียน/นักเรียน</t>
  </si>
  <si>
    <t>และมีแบบบันทึกรายงาน</t>
  </si>
  <si>
    <t xml:space="preserve">     - เด็ก ป.4 ป.5 ป.6 ใช้ไหมขัดฟันเป็น</t>
  </si>
  <si>
    <t xml:space="preserve">ประเมินโดยเจ้าหน้าที่ </t>
  </si>
  <si>
    <t xml:space="preserve">     - รณรงค์กิจกรรมแปรงฟัน 2*2*2</t>
  </si>
  <si>
    <t>ร้อยละ 57 ของเด็ก</t>
  </si>
  <si>
    <t>(caries free)</t>
  </si>
  <si>
    <t>ให้ความรู้เรื่องการดูแลทันตสุขภาพการแปรงฟันที่ถูกวิธี</t>
  </si>
  <si>
    <t xml:space="preserve"> และการวัดประสิทธิภาพการแปรงฟันโดยการย้อมสีฟัน</t>
  </si>
  <si>
    <t>ร้อยละ80เด็กมีการแปรงฟัน</t>
  </si>
  <si>
    <t>อย่างถูกวิธีและสะอาด</t>
  </si>
  <si>
    <t>อย่างเป็นระบบร้อยละ 80</t>
  </si>
  <si>
    <t xml:space="preserve"> ของเด็กป.4 5 6</t>
  </si>
  <si>
    <t>ร้อยละ 100</t>
  </si>
  <si>
    <t xml:space="preserve"> รร.มีการจัดกิจกรรมแปรงฟัน</t>
  </si>
  <si>
    <t xml:space="preserve"> ตรวจฟันด้วยตนเองเป็น</t>
  </si>
  <si>
    <t>ร้อยละ 50 ของเด็กป.4 5 6</t>
  </si>
  <si>
    <t xml:space="preserve"> ใช้ไหมขัดฟันเป็น</t>
  </si>
  <si>
    <t xml:space="preserve">         </t>
  </si>
  <si>
    <t>การแปรงฟัน 2*2*2 รายละเอียดกิจกรรม</t>
  </si>
  <si>
    <t>แปรงฟัน</t>
  </si>
  <si>
    <t xml:space="preserve">      - มีการจัดสภาพแวดล้อมที่เอื้อต่อการจัดกิจกรรม</t>
  </si>
  <si>
    <t xml:space="preserve">      -  มีอุปกรณ์การแปรงฟันครบ (แปรงสีฟัน-ยาสีฟัน</t>
  </si>
  <si>
    <t xml:space="preserve">   - แก้วน้ำ)และอยู่ในสภาพดีใช้งานได้</t>
  </si>
  <si>
    <t xml:space="preserve">     -  มีการวัดประสิทธิภาพคุณภาพการแปรงฟัน โดยการ</t>
  </si>
  <si>
    <t>ย้อมสีฟันโดยผู้นำนักเรียนเดือนละ 1 ครั้ง</t>
  </si>
  <si>
    <t xml:space="preserve"> ประเมินโดยเจ้าหน้าที่ </t>
  </si>
  <si>
    <t xml:space="preserve">     - เด็ก ป.4 ป.5 ป.6 ตรวจฟันด้วยตนเองเป็น</t>
  </si>
  <si>
    <t xml:space="preserve">     -  มีการติดตาม/ให้ทันตสุขศึกษา โดย จนท.สส./</t>
  </si>
  <si>
    <t>ทันตบุคลากรอย่างน้อยเดือนละ 1 ครั้ง</t>
  </si>
  <si>
    <t xml:space="preserve">       (ใช้สื่อโปสเตอร์ สื่อบุคคล ฯลฯ)</t>
  </si>
  <si>
    <t>ยิ้มสดใส</t>
  </si>
  <si>
    <t>นักเรียน ชั้น ป.1,ป.2</t>
  </si>
  <si>
    <t>ชั้น ป.1-ป.6</t>
  </si>
  <si>
    <t>ร้อยละ 80 ของเด็กอายุ 12 ปี</t>
  </si>
  <si>
    <t>ฟันดีไม่มีผุ(Cavity free)</t>
  </si>
  <si>
    <t>อายุ 12 ปี ปราศจากฟันผุ</t>
  </si>
  <si>
    <t>๔. กิจกรรมแปรงฟันคุณภาพ</t>
  </si>
  <si>
    <t xml:space="preserve">๔.๑ อบรมผู้นำนักเรียน </t>
  </si>
  <si>
    <t>๔.๒ จัดกิจกรรมแปรงฟันคุณภาพ  เน้นเทคนิค</t>
  </si>
  <si>
    <t>๔.๓.กิจกรรมให้บริการส่งเสริมป้องกัน รักษา ทางทันตกรรม</t>
  </si>
  <si>
    <t xml:space="preserve">    - ตรวจสภาวะช่องปากเด็ก ป1.- ป.6 ตามแบบฟอร์ม</t>
  </si>
  <si>
    <t xml:space="preserve">     - ให้บริการเคลือบหลุมร่องฟันฟันกรามแท้ซี่แรก</t>
  </si>
  <si>
    <t xml:space="preserve">     -  ให้บริการขูดหินน้ำลายและอุดฟันนักเรียน</t>
  </si>
  <si>
    <t>ต.จางเหนือ</t>
  </si>
  <si>
    <t>ต.สบป้าด</t>
  </si>
  <si>
    <t>50 คน</t>
  </si>
  <si>
    <t>ทุก รร</t>
  </si>
  <si>
    <t>๒.มีการเจาะเลือดหาภาวะโลหิตจาง(CBC)</t>
  </si>
  <si>
    <t xml:space="preserve">   ในเด็กอายุ 7 ปี (เด็ก ป.๑ )</t>
  </si>
  <si>
    <t xml:space="preserve"> - มอค.สำรวจเด็กที่เรียนนอกเขตมาลงบันทึก</t>
  </si>
  <si>
    <t xml:space="preserve">   ในโปรมแกรมHosXp.</t>
  </si>
  <si>
    <t>๒.ประสานสนับสนุน ร่วมมือโรงเรียนและภาคีที่เกี่ยวข้อง</t>
  </si>
  <si>
    <t>ในการจัดกิจกรรมในโรงเรียน เช่น การปรับเปลี่ยน</t>
  </si>
  <si>
    <t>สาธารณของชุมชน</t>
  </si>
  <si>
    <t>พฤติกรรม ส่งเสริมกิจกรรม3 อ2สการกำหนดนโยบาย</t>
  </si>
  <si>
    <t xml:space="preserve">  -กำกับติดตามความก้าวหน้าการดำเนินงานแก้ไขปัญหา</t>
  </si>
  <si>
    <t xml:space="preserve">  - กำหนดแนวทางการบันทึกข้อมูล / ระยะเวลา</t>
  </si>
  <si>
    <t xml:space="preserve">  - การจัดเตรียมข้อมูลพื้นฐาน  กลุ่มเป้าหมาย                     </t>
  </si>
  <si>
    <t xml:space="preserve">  - การบันทึกข้อมูล / การตรวจสอบความสมบูรณ์          </t>
  </si>
  <si>
    <t xml:space="preserve">     1.ร้อยละของเด็กวัยเรียน สูงดีสมส่วน   ร้อยละ 68 เตี้ย  ไม่เกิน 10% ผอม  ไม่เกิน 5% อ้วน  ไม่เกิน10%</t>
  </si>
  <si>
    <t xml:space="preserve">     2.ส่วนสูงเฉลี่ยที่อายุ 5 ปีในปี2564 ชาย 154 cm หญิง  155 cm</t>
  </si>
  <si>
    <t xml:space="preserve">    3.ร้อยละเด็กกลุ่มอายุ 0-12 ปีฟันดีไม่มีผุ (cavity free)      ร้อยละ 54</t>
  </si>
  <si>
    <t>มิ.ย</t>
  </si>
  <si>
    <t>กองทุน/อื่นๆ</t>
  </si>
  <si>
    <t xml:space="preserve">1 อัตราคลอดมีชีพในหญืงอายุ 15-19 ปี (เป้าหมายไม่เกิน 40 ต่อพันประชากร ) </t>
  </si>
  <si>
    <t xml:space="preserve">2อัตราการตั้งครรภ์ซ้ำในหญิง 15- 19ปี (เป้าหมายไม่เกิน ร้อยละ10) </t>
  </si>
  <si>
    <t>3.ร้อยละการคุมกำเนิดกึ่งถาวรในกลุ่มหญิงแท้งและคลอดอายุต่ำกว่า 20 ปี(เป้าหมาย ยาฝังคุมกำเนิด ห่วงอนามัย มากกว่าร้อยละ 80)</t>
  </si>
  <si>
    <t>๔.อัตราการคลอดมีชีพในหญิงอายุ15-19 ปี ในปี 2559-2561 คิดเป็น  26.13 , 16.69 , 24.83 ต่อพัน ประชากร  เป้าหมาย  ตำบลสบป้าด=38.22 ,บ้านใหม่ฯ=32.61</t>
  </si>
  <si>
    <t>2. อัตราการตั้งครรภ์ซ้ำในกลุ่มอายุน้อยกว่า 20 ปี ในปี 2559-2561 คิดเป็น 13.16 , 0 ,  ร้อยละ ๑๒ ( ๓ /๒๗ ) ถ้าพิจารณาจากตัวชี้วัดภาพรวมอำเภออยู่ตั้งครรภ์สูง</t>
  </si>
  <si>
    <t>ในพ.สต.บ้านทานรองลงมาคือสบป้าด,และรพสต.บ้านใหม่ หลังจากการฟื้นฟูทักษะชีวิตในสถานศึกษา ,การใช้ฝังยาคุมกำเนิดพบว่า อัตราการตั้งครรภ์ซ้ำลดลงแต่ยังมี</t>
  </si>
  <si>
    <t>ปัญหาว่ากลุ่มหญิงตั้งครรภ์เสี่ยง จะเป็นกลุ่มนี้อยู่ลำดับต้นๆ</t>
  </si>
  <si>
    <t xml:space="preserve"> -คืนข้อมูลพฤติกรรมเสี่ยงเพศการตั้งครรภ์/การเลี้ยงดูเด็ก   </t>
  </si>
  <si>
    <t>บูรณาการกับวัยเรียน</t>
  </si>
  <si>
    <t>กพ 2562</t>
  </si>
  <si>
    <t>จากแม่วัยรุ่น โรคติดต่อ ยาเสพติด สุรา บุหรี่พฤติกรรมเสี่ยง</t>
  </si>
  <si>
    <t>รพ แม่เมาะ</t>
  </si>
  <si>
    <t xml:space="preserve"> ติดเกมส์ เด็กแว้นท์  ฯลฯ แก่หน่วยงานที่เกี่ยวข้อง   </t>
  </si>
  <si>
    <t xml:space="preserve"> -บูรณาการงานในเวที คืนข้อมูลสู่ชุมชนของภาคีเคริข่าย</t>
  </si>
  <si>
    <t xml:space="preserve"> -ประสานความร่วมมือในกลุ่มเครือข่ายในสถานศึกษา</t>
  </si>
  <si>
    <t xml:space="preserve"> - คืนข้อมูลผ่านสภาเด็กและเยาวชน</t>
  </si>
  <si>
    <t xml:space="preserve"> - การสำรวจพฤติกรรมวัยรุ่น ( 15-24   ปี )</t>
  </si>
  <si>
    <t>มค-มีค62</t>
  </si>
  <si>
    <t>ธค 61</t>
  </si>
  <si>
    <t xml:space="preserve"> - ปรับรูปแบบการประชาสัมพันธ์และช่องทางการเข้าถึงบริการ</t>
  </si>
  <si>
    <t>ที่ง่ายและสะดวกสำหรับวัยรุ่น line กลุ่ม วิทยุชุมชน ป้าย</t>
  </si>
  <si>
    <t xml:space="preserve"> สายด่วน 1663, 1332,1600</t>
  </si>
  <si>
    <t xml:space="preserve"> -รณรงค์ประชาสัมพันธ์สร้างกระแส ร่วมกับพื้นที่</t>
  </si>
  <si>
    <t>และเชื่อมโยงงาน และ รพสต.</t>
  </si>
  <si>
    <t>บูรณาการงบ</t>
  </si>
  <si>
    <t>1 แห่ง</t>
  </si>
  <si>
    <t>รพสต.บ้านใหม่</t>
  </si>
  <si>
    <t>36 คน</t>
  </si>
  <si>
    <t>(หลักสูตร 2 วัน)</t>
  </si>
  <si>
    <t>9 จุด(หมู่บ้าน)</t>
  </si>
  <si>
    <t>โรงเรียนแม่เมาะวิทยา(ศูนย์เพื่อนใจวัยรุ่นTO BE NUMBER 1</t>
  </si>
  <si>
    <t>รร.แม่เมาะ</t>
  </si>
  <si>
    <t>กสต.แม่เมาะ</t>
  </si>
  <si>
    <t>พค-มิย 61</t>
  </si>
  <si>
    <t>วิทยา</t>
  </si>
  <si>
    <t>มีค 62</t>
  </si>
  <si>
    <t>ศูนย์บริการที่เป็นมิตรสำหรับเด็กวัยรุ่นและเยาวชน(YFHS)</t>
  </si>
  <si>
    <t>พัฒนาเจ้าหน้าที่สาธารณสุขและคุณครูผู้รับผิดชอบเด็ก</t>
  </si>
  <si>
    <t>รพสต/รพ  2 คน</t>
  </si>
  <si>
    <t>กทม</t>
  </si>
  <si>
    <t>สค 61</t>
  </si>
  <si>
    <t>รพสต./รพ 2 คน</t>
  </si>
  <si>
    <t>สสจ ลำปาง</t>
  </si>
  <si>
    <t>การพัฒนาทักษะชีวิตทักษะการสื่อสารในเด็กและผู้ปกครอง</t>
  </si>
  <si>
    <t xml:space="preserve">ดำเนินกิจกรรมร่วมกันในพื้นที่ ในกลุ่มเป้าหมาย </t>
  </si>
  <si>
    <t>ผู้ปกครองนักเรียน</t>
  </si>
  <si>
    <t xml:space="preserve"> -.จัดทำโครงการร่วมกับเทศบาล "การสื่อสารกับลูกวัยรุ่น"</t>
  </si>
  <si>
    <t>สำหรับผู้ปกครอง/ประสานผู้เกี่ยวข้อง</t>
  </si>
  <si>
    <t>จำนวน 50 คน</t>
  </si>
  <si>
    <t xml:space="preserve"> -.เตรียมกลุ่มเป้าหมายผู้ปกครองนักเรียน ม1-ม3</t>
  </si>
  <si>
    <t xml:space="preserve"> -.จัด อบรมผู้ปกครองหลักสูตร 1 วัน</t>
  </si>
  <si>
    <t xml:space="preserve"> -.สรุปประเมินผล</t>
  </si>
  <si>
    <t>มมว/อนุบาล</t>
  </si>
  <si>
    <t>มิ.ย-กค</t>
  </si>
  <si>
    <t>.-ชี้แจงผู้บริหารสถานศึกษา/แกนนำในชุมชน</t>
  </si>
  <si>
    <t>เทคโน</t>
  </si>
  <si>
    <t xml:space="preserve"> -ประชุมคณะทำงานวางแผนในการจัดการอบรม</t>
  </si>
  <si>
    <t xml:space="preserve"> -ประสานวิทยากรจัดเตรียมหลักสูตรวัสดุอุปกรณ์ในการ</t>
  </si>
  <si>
    <t>อบรมเชิงปฏิบัติการ 2 วัน</t>
  </si>
  <si>
    <t xml:space="preserve"> -ประสานงานผู้เกี่ยวข้องวางแผนเตรียมกลุ่มเป้าหมาย</t>
  </si>
  <si>
    <t>สถานที่ กำหนดวันอบรม</t>
  </si>
  <si>
    <t xml:space="preserve"> -ดำเนินกิจกรรมตามกระบวนการของหลักสูตร</t>
  </si>
  <si>
    <t xml:space="preserve"> -ประเมินผลการดำเนินกิจกรรมหลังอบรม</t>
  </si>
  <si>
    <t xml:space="preserve">  -สรุปและประเมินผลโครงการ.</t>
  </si>
  <si>
    <t xml:space="preserve">    -กิจกรรมเสริมสร้างทักษะชีวิตแก่เยาวชนตำบลนาสัก</t>
  </si>
  <si>
    <t>100 คน</t>
  </si>
  <si>
    <t xml:space="preserve">    - กิจกรรมสอนน้องก่อนเข้าเวียง </t>
  </si>
  <si>
    <t>(อบรมเยาวชนที่จะเข้า เรียนต่อในสถานศึกษานอกพื้นที่ )</t>
  </si>
  <si>
    <t>ท่าสี</t>
  </si>
  <si>
    <t>กสต.บ้านดง</t>
  </si>
  <si>
    <t>1.ประสานงานหน่วยงานที่เกียวข้องเทศบาล/สภาเด็กและเยาวชน</t>
  </si>
  <si>
    <t>พค-มิย 62</t>
  </si>
  <si>
    <t xml:space="preserve"> มีพื้นที่ให้เด็กได้แสดงออก ความสามารถและ ความคิดสร้างสรรค์ </t>
  </si>
  <si>
    <t>(ปล่อยความคิด ทักษะ/ปล่อยอารมณ์ ความรู้สึก มีที่ปรึกษาฯลฯ)</t>
  </si>
  <si>
    <t>6.ติดตามประเมินผลทุก 3 เดือน</t>
  </si>
  <si>
    <t>ผู้รับผิดชอบข้อมูล</t>
  </si>
  <si>
    <t>รพ/สสอ</t>
  </si>
  <si>
    <t xml:space="preserve"> - การจัดทำทะเบียนกลุ่มเป้าหมาย  </t>
  </si>
  <si>
    <t xml:space="preserve">   ทะเบียนหญิงตั้งครรภ์ ,ทะเบียนคุมกำเนิด</t>
  </si>
  <si>
    <t xml:space="preserve"> - ข้อมูลพฤติกรรมวัยรุ่น ( 15-24   ปี )</t>
  </si>
  <si>
    <t xml:space="preserve"> -การวิเคราะห์ข้อมูลการตั้งครรภ์ และพฤติกรรม/ การรายงาน</t>
  </si>
  <si>
    <t>รพสต ทุกแห่ง</t>
  </si>
  <si>
    <t xml:space="preserve">    TO BE NUMBER ONE </t>
  </si>
  <si>
    <t>รร. 8 แห่ง</t>
  </si>
  <si>
    <t>5.สรุปประเมินผล</t>
  </si>
  <si>
    <t>อำเภอแม่เมาะ</t>
  </si>
  <si>
    <t>TO BE IDOL</t>
  </si>
  <si>
    <t>โรงแรมกาด</t>
  </si>
  <si>
    <t>จังหวัดลำปาง</t>
  </si>
  <si>
    <t>สวนแก้ว</t>
  </si>
  <si>
    <t>1.ชี้แจงผู้บริหาร รร แม่เมาะวิทยาเพื่อส่งเด็กเข้าประกวด</t>
  </si>
  <si>
    <t>รรแม่เมาะวิทยา</t>
  </si>
  <si>
    <t>เชียงใหม่</t>
  </si>
  <si>
    <t>2.เตรียมความพร้อมของผู้เข้าประกวด จำนวน 2 คน</t>
  </si>
  <si>
    <t>จำนวน 2 คน</t>
  </si>
  <si>
    <t>3.ประสานงานหน่วยงานที่เกี่ยวข้อง เรื่องการเดินทาง</t>
  </si>
  <si>
    <t>4.ร่วมเวทีประกวด TO BE IDOL ระดับภาค</t>
  </si>
  <si>
    <t>รวม</t>
  </si>
  <si>
    <t>จิตเวช/PCU</t>
  </si>
  <si>
    <t>รพสต.</t>
  </si>
  <si>
    <t>รพสต ท่าสี</t>
  </si>
  <si>
    <t xml:space="preserve">นาสัก 25 คน </t>
  </si>
  <si>
    <t>แม่เมาะ 25 คน</t>
  </si>
  <si>
    <t xml:space="preserve">นาสัก </t>
  </si>
  <si>
    <t>๑. การสร้างกระแสและการประชาสัมพันธ์ในการเข้าถึงบริการ</t>
  </si>
  <si>
    <t>แม่เมาะ= 1,229 ราย , สบป้าด 810 ราย,</t>
  </si>
  <si>
    <t>รพสต. ท่าสี =432นาสัก= 853, บ้านทาน 149 ,</t>
  </si>
  <si>
    <t>กอรวก 314 คน (สำรวจร้อยละ๘๐ )</t>
  </si>
  <si>
    <t>ระบบควบคุมกำกับประเมินผล- ข้อมูล</t>
  </si>
  <si>
    <t xml:space="preserve"> 2.การเฝ้าระวังพฤติกรรมวัยรุ่นอำเภอแม่เมาะ</t>
  </si>
  <si>
    <t>๓.การเสริมพลังในวัยรุ่น(ลดปัจจัยเสี่ยงเพิ่มปัจจัยปกป้อง)</t>
  </si>
  <si>
    <t>รร.อนุบาลแม่เมาะ</t>
  </si>
  <si>
    <t>รร.แม่เมาะวิทยา</t>
  </si>
  <si>
    <t xml:space="preserve"> 100 คน(2 รุ่น)</t>
  </si>
  <si>
    <t>๓.1 การสื่อสารกับลูกวัยรุ่น</t>
  </si>
  <si>
    <t>๓.2  อบรมทักษะชีวิตกลุ่มเสี่ยง (เพศ/สุขภาพจิต/ยาเสพติด)</t>
  </si>
  <si>
    <t>150 คน</t>
  </si>
  <si>
    <t>( รุ่นละ ๕๐ คน)</t>
  </si>
  <si>
    <t>๓.4. อบรมก้าวย่างสู่วัยรุ่น(เพศ/สุขภาพจิต/ยาเสพติด)</t>
  </si>
  <si>
    <t xml:space="preserve">สธ/ครู  </t>
  </si>
  <si>
    <t>จำนวน 45 คน</t>
  </si>
  <si>
    <t xml:space="preserve">      หลักสูตร"ก้าวย่างอย่างเข้าใจ"</t>
  </si>
  <si>
    <t>๓.๕ การเปิดพื้นที่ให้เด็กและเยาวชนได้แสดงออกทุกเรื่องราว</t>
  </si>
  <si>
    <t xml:space="preserve">           กิจกรรมบ้านปล่อยของ</t>
  </si>
  <si>
    <t>เด็กและเยาวชน</t>
  </si>
  <si>
    <t>๓.3.กิจกรรสร้างความเข้มแข็งทางใจและเพิ่มทักษะชีวิต</t>
  </si>
  <si>
    <t>แก่เยาวชน(บูรณาการทำช่วงเวลาปิดเทอมหรือวันหยุด)</t>
  </si>
  <si>
    <t>๔.กิจกรรม TO BE NUMBER ONE</t>
  </si>
  <si>
    <t>จิตเวช</t>
  </si>
  <si>
    <t>ตค61</t>
  </si>
  <si>
    <t xml:space="preserve">   - กย 62</t>
  </si>
  <si>
    <t xml:space="preserve"> 1 แห่ง</t>
  </si>
  <si>
    <t>๑.การพัฒนาศูนย์บริการที่เป็นมิตร</t>
  </si>
  <si>
    <t>๑.๑ จัดบริการคลินิกที่เป็นมิตรสำหรับวัยรุ่นในโรงพยาบาล</t>
  </si>
  <si>
    <t>๑.๒ จัดบริการคลินิกที่เป็นมิตรสำหรับวัยรุ่นในชุมชน</t>
  </si>
  <si>
    <t xml:space="preserve">  - พัฒนาศูนย์บริการที่เป็นมิตร รพ แม่เมาะ</t>
  </si>
  <si>
    <t xml:space="preserve">  - จัดบริการที่เป็นมิตรที่ รพสต บ้านใหม่  (นำร่อง)</t>
  </si>
  <si>
    <t xml:space="preserve">  - อบรมเทคนิคการให้คำปรึกษาแก่แกนนำเยาวชนในชุมชน</t>
  </si>
  <si>
    <t xml:space="preserve">  - จัดตั้งศูนย์บริการเพื่อนใจวัยรุ่นที่เป็นมิตรสำหรับวัยรุ่น</t>
  </si>
  <si>
    <t>(YFHS) ใน ชุมชนสนับสนุนการจัดตั้งให้เป็นรูปธรรม</t>
  </si>
  <si>
    <t>๑.๓ จัดบริการคลินิกที่เป็นมิตรสำหรับวัยรุ่นในสถานศึกษา</t>
  </si>
  <si>
    <t xml:space="preserve">  - จัดบริการที่เป็นมิตรที่ศูนย์เพื่อนใจวัยรุ่นสถานศึกษา(นำร่อง)</t>
  </si>
  <si>
    <t xml:space="preserve">  - อบรมแกนนำชมรม TO BE 1 เพื่อให้บริการที่ศูนย์เพื่อนใจฯ</t>
  </si>
  <si>
    <t xml:space="preserve">  - เตรียมวัสดุและปรับปรุงสถานที่พร้อมรับบริการ</t>
  </si>
  <si>
    <t xml:space="preserve">  - เปิดศูนย์เพื่อนใจวัยรุ่นอย่างเป็นทางการ</t>
  </si>
  <si>
    <t xml:space="preserve">  - แกนนำกำหนดบทบาทแกนนำและแบ่งผู้รับผิดชอบงาน</t>
  </si>
  <si>
    <t xml:space="preserve">  - กำหนดการเปิดให้บริการตามวัน เวลา </t>
  </si>
  <si>
    <t xml:space="preserve">  - เสริมสร้างสถานศึกษาปลอดบุหรี่ / ยาเสพติด</t>
  </si>
  <si>
    <t xml:space="preserve">  - การพัฒนาแกนนำให้มีส่วนร่วมบูรณาการงาน ชมรม</t>
  </si>
  <si>
    <t xml:space="preserve">  - การจัดพื้นที่สร้างสรรค์ที่วัยรุ่น และเยาวชนให้มีส่วนร่วม</t>
  </si>
  <si>
    <t xml:space="preserve">  - สนับสนุนเวชภัณฑ์ ยาคุมฉุกเฉิน,ถุงยางอนามัย,</t>
  </si>
  <si>
    <t xml:space="preserve">    ยาฝังคุมกำเนิด</t>
  </si>
  <si>
    <t xml:space="preserve">   - ชุดสาธิต  การคุมกำเนิดทุกชนิด</t>
  </si>
  <si>
    <t xml:space="preserve">   - แผ่นพับชุด เพศวิถีของวัยรุ่นและการคุมกำเนิด</t>
  </si>
  <si>
    <t xml:space="preserve">  - ติดตามผล</t>
  </si>
  <si>
    <t>๒.รับการประเมินรับรองคุณภาพมาตรฐาน ในปี 2562</t>
  </si>
  <si>
    <t>๑. ฟี้นฟูทักษะบุคลากรและเครือข่าย</t>
  </si>
  <si>
    <t>๒.ร่วมประชุมวิชาการประจำปี 2562</t>
  </si>
  <si>
    <t>3. ร่วมเวทีแลกเปลี่ยนเรียนระดับจังหวัด</t>
  </si>
  <si>
    <t xml:space="preserve"> - การบันทึกและวิเคราะห์ข้อมูล กำกับติดตามผลการดำเนิน </t>
  </si>
  <si>
    <t>อปท.อบต,สภาเด็ก</t>
  </si>
  <si>
    <t xml:space="preserve">การขับเคลื่อนภาคีเครือข่ายผ่านสภาเด็กและเยาวชน , </t>
  </si>
  <si>
    <t>บูรณา</t>
  </si>
  <si>
    <t>งบกองทุนฯ</t>
  </si>
  <si>
    <t>ก.พ62</t>
  </si>
  <si>
    <t xml:space="preserve"> งบกองทุนฯ</t>
  </si>
  <si>
    <t>1) พัฒนาการสื่อสารข้อมูลสุขภาพ</t>
  </si>
  <si>
    <t>1.1 พัฒนาช่องทางการสื่อสาร</t>
  </si>
  <si>
    <t xml:space="preserve">  - สื่อสารทางเสียงตามสาย วิทยุชุมชน ฯลฯ</t>
  </si>
  <si>
    <t xml:space="preserve"> - จัดกิจกรรมรณรงค์คัดกรองเพื่อสร้างความตระหนัก</t>
  </si>
  <si>
    <t xml:space="preserve">  - จัดทำสื่อประชาสัมพันธ์ เช่น Spot ไวนิล </t>
  </si>
  <si>
    <t xml:space="preserve">    เพื่อเผยแพร่ในชุมชน</t>
  </si>
  <si>
    <t>2) การส่งเสริมสุขภาพกลุ่มวัยทำงาน ดังนี้</t>
  </si>
  <si>
    <t>หน่วยงานสาธารณสุข :</t>
  </si>
  <si>
    <t>1)กิจกรรมองค์กรสร้างสุข  ลดโรค ลดภัย</t>
  </si>
  <si>
    <t>HR</t>
  </si>
  <si>
    <t>1.1 สนับสนุนการใช้ 3อ2ส1ฟ ในองค์กร</t>
  </si>
  <si>
    <t xml:space="preserve">      หรือชุมชนลดพุงลดโรค </t>
  </si>
  <si>
    <t>1.2 จัดให้มีHealthy breakในการประชุม/อบรม</t>
  </si>
  <si>
    <t>1.3กำหนดนโยบายการออกกำลังกายทุกวันพุธ</t>
  </si>
  <si>
    <t>1.4 ค้นหาบุคคลต้นแบบด้านสุขภาพ</t>
  </si>
  <si>
    <t>2). จัดให้มีสถานที่จำหน่ายผักปลอดสารพิษ</t>
  </si>
  <si>
    <t xml:space="preserve"> การป้องกันระดับชุมชน</t>
  </si>
  <si>
    <t>1.การเฝ้าระวัง</t>
  </si>
  <si>
    <t xml:space="preserve">  - พัฒนาแบบฟอร์มคัดกรอง ให้ครอบคลุม</t>
  </si>
  <si>
    <t xml:space="preserve">         กลุ่มอายุ 15-34 ปี</t>
  </si>
  <si>
    <t xml:space="preserve">         กลุ่มอายุ 35 ปีขึ้นไป</t>
  </si>
  <si>
    <t xml:space="preserve">  - กำหนดระยะเวลาการดำเนินกิจกรรมแต่ละช่วง</t>
  </si>
  <si>
    <t xml:space="preserve">  - ทบทวนแนวทางการคัดกรองและส่งต่อ</t>
  </si>
  <si>
    <t>2.มีการจัดบริการตรวจสุขภาพเชิงรุก การคัดกรอง</t>
  </si>
  <si>
    <t xml:space="preserve">3.สำรวจพฤติกรรมสุขภาพประชาชนในเรื่อง </t>
  </si>
  <si>
    <t xml:space="preserve">       อาทิตย์ละ 3 วัน</t>
  </si>
  <si>
    <t>4.จัดทำทะเบียนหรือจัดทำข้อมูลโดยแยก</t>
  </si>
  <si>
    <t xml:space="preserve">เป็นกลุ่มปกติ กลุ่มเสี่ยง กลุ่มเสี่ยงสูง กลุ่มป่วย </t>
  </si>
  <si>
    <t xml:space="preserve"> โดยการใช้ปิงปองจราจรชีวิต 7 สี</t>
  </si>
  <si>
    <t>5.บันทึกผลการคัดกรองลงใน Hos.Xp</t>
  </si>
  <si>
    <t>1)สำรวจและจัดทำฐานข้อมูลประชาชน</t>
  </si>
  <si>
    <t xml:space="preserve">  - อายุ ๑๕ - ๓๔ ปี</t>
  </si>
  <si>
    <t xml:space="preserve">  - อายุ 35ปี ที่ไม่ป่วยด้วยโรคเบาหวานและ</t>
  </si>
  <si>
    <t xml:space="preserve">    โรคความดันโลหิตสูง</t>
  </si>
  <si>
    <t xml:space="preserve">  - ออกกำลังกายวันละ 30 นาที อย่างน้อย</t>
  </si>
  <si>
    <t xml:space="preserve">  -  การบริโภคอาหาร หวาน มัน เค็ม </t>
  </si>
  <si>
    <t xml:space="preserve">  - บริโภคบุหรี่และสุรา</t>
  </si>
  <si>
    <t xml:space="preserve">  - รอบเอวและBMI</t>
  </si>
  <si>
    <t>กลุ่มเสี่ยง</t>
  </si>
  <si>
    <t>1) ทำทะเบียนบุคคลเป้าหมาย</t>
  </si>
  <si>
    <t xml:space="preserve">   - การปรับเปลี่ยนด้วยตนเอง</t>
  </si>
  <si>
    <t xml:space="preserve">   - การสนับสนุนของ กสต./อสค.</t>
  </si>
  <si>
    <t>4) ติดตามความก้าวหน้า/ผลลัพธ์การปรับ</t>
  </si>
  <si>
    <t>เปลี่ยนพฤติกรรมในชุมชนต่อเนื่อง</t>
  </si>
  <si>
    <t>โดยมี อสม.นักจัดการสุขภาพ อสม.โรคไม่ติดต่อ</t>
  </si>
  <si>
    <t>เป็นผู้ดำเนินการจัดกิจกรรมและใช้แบบHealth</t>
  </si>
  <si>
    <t xml:space="preserve"> Leteracy เป็นการ ติดตาม  ดังนี้</t>
  </si>
  <si>
    <t>2) วิเคราะห์พฤติกรรมเสี่ยง  สาเหตุ รายบุคคล</t>
  </si>
  <si>
    <t>3) สนับสนุนการลด พตก.เสี่ยงตามสาเหตุรายบุคคล</t>
  </si>
  <si>
    <t>ในการจัดปัจจัยเอื้อ และกิจกรรมส่งเสริมใช้การปรับ</t>
  </si>
  <si>
    <t>เปลี่ยนพฤติกรรม ร่วมกับการจัดกิจกรรมการสื่อสาร</t>
  </si>
  <si>
    <t xml:space="preserve"> ปชส. การรณรงค์ และจัดกิจกรรมกลุ่ม  การจัดสิ่ง</t>
  </si>
  <si>
    <t>แวดล้อมที่เอื้อด้วยกลไกการมีส่วนร่วมในชุมชน</t>
  </si>
  <si>
    <t>(ความรู้และทักษะที่จำเป็น)</t>
  </si>
  <si>
    <t>บันทึกข้อมูลใน โปรแกม HBSS</t>
  </si>
  <si>
    <t xml:space="preserve">  -  ส่งเสริมความรู้ด้าน3 อ 2ส.</t>
  </si>
  <si>
    <t xml:space="preserve">   ๔. กิจกรรมการเติมเต็มสิ่งที่ขาดหายไป</t>
  </si>
  <si>
    <t xml:space="preserve">   ๕. กิจกกรมการวัดผล</t>
  </si>
  <si>
    <t xml:space="preserve">     - ติดตามผลรายบุคคลทุก 1  เดือนโดย อสม.</t>
  </si>
  <si>
    <t xml:space="preserve">  /มอค.ใช้แบบประเมินตนเตือนตน</t>
  </si>
  <si>
    <t xml:space="preserve">     -  สรุปประเมินผลแบบประเมิน HL</t>
  </si>
  <si>
    <t xml:space="preserve">  - จัดกิจกรรมการเรียนรู้แบบมีส่วนร่วมเพื่อการ</t>
  </si>
  <si>
    <t xml:space="preserve">     ปรับเปลี่ยนพฤติกรรม  </t>
  </si>
  <si>
    <t xml:space="preserve"> - ทำการชี้แจงให้  อสม.ในการติดตาม</t>
  </si>
  <si>
    <t xml:space="preserve"> - ดำเนินการติดตามทุก 1 เดือน</t>
  </si>
  <si>
    <t xml:space="preserve"> - การวิเคราะห์และรวบรวมข้อมูลส่ง มอค ทุกเดือน</t>
  </si>
  <si>
    <t xml:space="preserve"> - มอค.ดำเนินการวิเคราะห์ผลการปรับเปลี่ยน</t>
  </si>
  <si>
    <t>พฤติกรรมทุก 3 เดือน นำข้อมูลเข้าNCD Board</t>
  </si>
  <si>
    <t>๒.การปรับเปลี่ยนพฤติกรรม</t>
  </si>
  <si>
    <t>๑.กลุ่มปกติ</t>
  </si>
  <si>
    <t>๒. กลุ่มเสี่ยง</t>
  </si>
  <si>
    <t>๒.๑ปรับเปลี่ยนพฤติกรรมรายบุคคลในชุมชน</t>
  </si>
  <si>
    <t>กลุ่มสงสัยป่วย</t>
  </si>
  <si>
    <t>ความดัน ฯ</t>
  </si>
  <si>
    <t>แบบประเมินตนเตือนตน หาสาเหตุ ลด ละ เลิก</t>
  </si>
  <si>
    <t>ปัจจัยเสี่ยง  เพิ่มปัจจัยสนับสนุนให้สุขภาพดี</t>
  </si>
  <si>
    <t>ทีสมัครใจทำด้วยตนเองอย่างน้อย 1 ข้อ</t>
  </si>
  <si>
    <t xml:space="preserve">และก่อนนอน 7 วัน </t>
  </si>
  <si>
    <t>1 หมู่บ้าน</t>
  </si>
  <si>
    <t xml:space="preserve"> - ยกระดับการพัฒนาระดับหมู่บ้านปรับเปลี่ยน</t>
  </si>
  <si>
    <t xml:space="preserve"> - จัดกิจกรรมหมู่บ้านปรับเปลี่ยน 7 ขั้นตอน</t>
  </si>
  <si>
    <t>1.  การขับเคลื่อนนโยบายและแนวทางการทำงาน</t>
  </si>
  <si>
    <t>โดยNCD Board</t>
  </si>
  <si>
    <t>2.องค์การต้นแบบ BMR  HLO</t>
  </si>
  <si>
    <t xml:space="preserve">    - ประเมินความรอบรู้ของบุคลากรในหน่วยงาน</t>
  </si>
  <si>
    <t xml:space="preserve">   - กำหนดประเด็นการพัฒนาตามส่วนขาดและพฤติกรรม</t>
  </si>
  <si>
    <t xml:space="preserve">ที่เป็นปัญหาเช่น องค์กรต้นแบบออกกำลังกาย </t>
  </si>
  <si>
    <t xml:space="preserve"> HEAlTHY BREAK  เป็นต้น</t>
  </si>
  <si>
    <t>การหมู่บ้าน/ตำบลจัดการสุขภาพ สถาน</t>
  </si>
  <si>
    <t>ประกอบการ ท้องถิ่นในการจัด ชุมชนลดเสี่ยง</t>
  </si>
  <si>
    <t>ลดโรค 2 หมู่บ้าน</t>
  </si>
  <si>
    <t>๒ หมู่บ้าน</t>
  </si>
  <si>
    <t>บ้านแม่จาง</t>
  </si>
  <si>
    <t>บ้านข่วงม่วง</t>
  </si>
  <si>
    <t>งบกองทุน</t>
  </si>
  <si>
    <t>เหมือแร่</t>
  </si>
  <si>
    <t>หินปูน</t>
  </si>
  <si>
    <t>บ้านเมาะหลวง</t>
  </si>
  <si>
    <t xml:space="preserve">  - คืนข้อมูลสถานการณ์ โรค NCD สู่เวที หมู่บ้าน/</t>
  </si>
  <si>
    <t xml:space="preserve">  ตำบลจัดการสุขภาพเพื่อหามาตรการและการจัด</t>
  </si>
  <si>
    <t xml:space="preserve">  การแก้ไขปัญหา NCD</t>
  </si>
  <si>
    <t xml:space="preserve">   พฤติกรรมสุขภาพ</t>
  </si>
  <si>
    <t xml:space="preserve"> - เสริมพลังชุมชนที่ลด หรือปลอดผู้ป่วยรายใหม่</t>
  </si>
  <si>
    <t xml:space="preserve"> ๑.คืนข้อมูลสถานการณ์ โรค NCD สู่เวที  พชอ.เพื่อหา</t>
  </si>
  <si>
    <t xml:space="preserve">  มาตรการและการจัดโครงการในการแก้ไขปัญหา NCD</t>
  </si>
  <si>
    <t xml:space="preserve"> ๒.เสริมสร้างภาคีเครือข่ายในการทำงาน บูรณา</t>
  </si>
  <si>
    <t>๓..กิจกรรมหมู่บ้านปรับเปลี่ยนพฤติกรรม</t>
  </si>
  <si>
    <t>250 คน</t>
  </si>
  <si>
    <t>กอกรวก</t>
  </si>
  <si>
    <t xml:space="preserve"> ๑.๒ การคัดกรองโรคเบาหวานและความดันโลหิตสูง</t>
  </si>
  <si>
    <t xml:space="preserve"> ๑.๑ เฝ้าระวังภาวะ BMI / รอบเอว อายุ 15 ขึ้นไป</t>
  </si>
  <si>
    <t xml:space="preserve">       ในกลุ่ม ๓๕ ปีขึ้นไป</t>
  </si>
  <si>
    <t>โดย</t>
  </si>
  <si>
    <t>โรคเบาหวาน โรคความดันโลหิตสูง ในประชากรเป้าหมาย</t>
  </si>
  <si>
    <t xml:space="preserve">๑.๓ การคัดกรองมะเร็งลำไส้ใหญ่เบื้องต้น </t>
  </si>
  <si>
    <t>๑.๕ ตรวจมะเร็งลำไส้ใหญ่เบื้องต้นด้วยวิธี CEA</t>
  </si>
  <si>
    <t>๑.๔การตรวจหาสารเคมีตกค้างในเกษตรกร</t>
  </si>
  <si>
    <t xml:space="preserve">การบำบัดผู้ติดสุรา / บุหรี่ </t>
  </si>
  <si>
    <t>๑๐๐ คน</t>
  </si>
  <si>
    <t xml:space="preserve">๔.กิจกรรมป้องกันและลดโรคแบบมีส่วนร่วม </t>
  </si>
  <si>
    <t>๒๕๐ คน</t>
  </si>
  <si>
    <t>๗๐๐ ครัวเรือน</t>
  </si>
  <si>
    <t xml:space="preserve"> ๔.๒จัดกิจกรรมมหกรรมสุขภาพเพื่อการสร้างสรรค์</t>
  </si>
  <si>
    <t xml:space="preserve"> 5 ตำบลๆละ50 คน ตำบลละ 2 ครั้ง</t>
  </si>
  <si>
    <t xml:space="preserve"> ๔.๑การอบรมคณะกรรมการพัฒนาตำบลจัดการสุขภาพ </t>
  </si>
  <si>
    <t>เพื่อให้ประชาชนเกิดความตระหนักและเกิดการปรับเปลี่ยน</t>
  </si>
  <si>
    <t>พฤติกรรมเพื่อลดภาวะเสี่ยงต่อสุขภาพ ส่งเสริมกิจกรรม.</t>
  </si>
  <si>
    <t>สุขภาพ 3อ.2ส.</t>
  </si>
  <si>
    <t>๑.๒ สนับสนุนให้เกิดกิจกรรมการออกกำลังของบุคลากร</t>
  </si>
  <si>
    <t>และประชาชนทั่วไป ลดการเนือยนิ่ง</t>
  </si>
  <si>
    <t>1.๓ ติดตาม กำกับ ประเมินผล</t>
  </si>
  <si>
    <t>๕ ตำบล</t>
  </si>
  <si>
    <t>3.กลุ่มสงสัยป่วย</t>
  </si>
  <si>
    <t xml:space="preserve"> - ประเมินความรอบรู้ด้านสุขภาพเพื่อวิเคราะห์ส่วนขาด</t>
  </si>
  <si>
    <t>ของกลุ่มเป้าหมาย</t>
  </si>
  <si>
    <t xml:space="preserve">  - กิจกรรมทบทวนตนเอง (ประเมินและวิเคราะห์พฤติกรรม</t>
  </si>
  <si>
    <t xml:space="preserve">    ตนเองด้วยแบบประเมิน HL ก่อน</t>
  </si>
  <si>
    <t xml:space="preserve">  - กิจกรรมสร้างแรงจูงใจและกำหนดเป้าหมาย   (กำหนด</t>
  </si>
  <si>
    <t>เป้าหมายเชิงพฤติกรรมอย่างน้อย 1 พฤติกรรมและผลลัพธ์)</t>
  </si>
  <si>
    <t>ต.ค - ธ.ค</t>
  </si>
  <si>
    <t xml:space="preserve">  - กิจกรรมส่งเสริม ความรู้และทักษะที่จำเป็นในการ</t>
  </si>
  <si>
    <t>เปลี่ยนแปลงพฤติกรรมของกลุ่มเป้าหมายโดยใช้เครื่องมือ</t>
  </si>
  <si>
    <t>แบบสอบถาม HL  แบบประเมินระดับการเปลี่ยนแปลง</t>
  </si>
  <si>
    <t>พฤติกรรมและประเมินความพร้อมในการปรับเปลียน)</t>
  </si>
  <si>
    <t xml:space="preserve"> ๖.การติดตามประเมินผลการปรับเปลี่ยนพฤติกรรม</t>
  </si>
  <si>
    <t>๔.กลุ่มสงสัยป่วยความดันโลหิตสูง</t>
  </si>
  <si>
    <t>๑. ทำทะเบียนกลุ่มสัยป่วยความดันโลหิตสูง</t>
  </si>
  <si>
    <t>๒.ประเมินพฤติกรรมที่เป็นปัจจัยเสี่ยงให้เกิดโรคด้วย</t>
  </si>
  <si>
    <t>๓.วัดความดันโลหิตด้วยตนเองที่บ้านตื่นนอนเช้า</t>
  </si>
  <si>
    <t>๔.ประเมินผลกิจกรรมติดตามโดย อสม./ มอค</t>
  </si>
  <si>
    <t>5. สรุปผลลงบันทึกข้อมูลใน HDC online</t>
  </si>
  <si>
    <t>300 คน</t>
  </si>
  <si>
    <t>บ้านท่าสี</t>
  </si>
  <si>
    <t>คก.พระราชดำริ</t>
  </si>
  <si>
    <t xml:space="preserve">๗.การปรับเปลี่ยนพฤติกรรมเปลี่ยนชีวิตพิชิตโรคเบาหวาน </t>
  </si>
  <si>
    <t>ความดันโลหิตสูง ตามวิถีชุมชน</t>
  </si>
  <si>
    <t>ในชุมชนต่อเนื่อง</t>
  </si>
  <si>
    <t>๘. ติดตามความก้าวหน้า/ผลลัพธ์การปรับเปลี่ยนพฤติกรรม</t>
  </si>
  <si>
    <t>1514  คน</t>
  </si>
  <si>
    <t>196   คน</t>
  </si>
  <si>
    <t xml:space="preserve">และเตรียมวัสดุอุปกรณ์ต่าง ๆ </t>
  </si>
  <si>
    <t xml:space="preserve"> -มะเร็งปากมดลูก</t>
  </si>
  <si>
    <t>12 ป้าย</t>
  </si>
  <si>
    <t xml:space="preserve"> -มะเร็งเต้านม</t>
  </si>
  <si>
    <t>1,369 คน</t>
  </si>
  <si>
    <t>3,500 คน</t>
  </si>
  <si>
    <t>500 คน</t>
  </si>
  <si>
    <t>เต้านมแก่อสม โดย มอค ประจำหมู่บ้าน</t>
  </si>
  <si>
    <t>290คน</t>
  </si>
  <si>
    <t>การดำเนินงาน</t>
  </si>
  <si>
    <t>๑. ชี้แจงเจ้าหน้าที่ที่เกี่ยวข้องเพื่อทราบแนวทาง</t>
  </si>
  <si>
    <t>๒.ประสานบุคคลหน่วยงานที่เกี่ยวข้อง</t>
  </si>
  <si>
    <t>๓.จัดทำป้ายรณรงค์</t>
  </si>
  <si>
    <t>๔.จัดทำหนังสือเชิญชวนมารับบริการตรวจมะเร็ง</t>
  </si>
  <si>
    <t>๕.จัดทำคู่มือการตรวจมะเร็งเต้านมด้วยตนเอง</t>
  </si>
  <si>
    <t>๖.ให้ความรู้เรื่องมะเร็งปากมดลูกและมะเร็ง</t>
  </si>
  <si>
    <t>รณรงค์ประชาสัมพันธ์ในหมู่บ้าน โดยเจ้าหน้าที่</t>
  </si>
  <si>
    <t xml:space="preserve">และ อาสาสมัครประจำหมู่บ้านแต่ละหมู่บ้าน </t>
  </si>
  <si>
    <t xml:space="preserve">๗.แจกหนังสือเชิญ เพื่อนัดกลุ่มเป้าหมาย </t>
  </si>
  <si>
    <t>ตามวันและเวลาที่กำหนด โดยเจ้าหน้าที่และ</t>
  </si>
  <si>
    <t>อาสาสมัครประจำหมู่บ้านแต่ละหมู่บ้าน</t>
  </si>
  <si>
    <t xml:space="preserve">ดูแลตนเองในสตรีกลุ่มเป้าหมาย </t>
  </si>
  <si>
    <t>เพื่อให้ความรู้และสร้างความตระหนักในการ</t>
  </si>
  <si>
    <t>๘. จัดกิจกรรมรณรงค์ตรวจมะเร็งปากมดลูก</t>
  </si>
  <si>
    <t xml:space="preserve"> - อบรมทักษะเทคนิคการปรับเปลี่ยนพฤติกรรม</t>
  </si>
  <si>
    <t>ยุทธศาสตร์ที่ 1 การส่งเสริมสุขภาพป้องกันโรคและการคุ้มครองผู้บริโภคด้านสุขภาพ</t>
  </si>
  <si>
    <t>ประเด็น / งาน :  กลุ่มวัยผู้สูงอายุ</t>
  </si>
  <si>
    <t xml:space="preserve">                </t>
  </si>
  <si>
    <t xml:space="preserve">ตัวชี้วัด (KPI) : ร้อยละของตำบลที่มีระบบการดูแลผู้สูงอายุ ทีมีภาวะพึ่งพิง (Long Term Care)ในชุมชน ผ่านเกณฑ์  </t>
  </si>
  <si>
    <t xml:space="preserve">4. คลินิก/หน่วยบริการผู้สูงอายุ   มีคลินิกผู้สูงอายุใน รพ. แต่ยังขาดการประสานส่งต่อคลินิกผู้สุงอายุ  เมื่อผลคัดกรองผิดปกติ </t>
  </si>
  <si>
    <t>พย-สค.62</t>
  </si>
  <si>
    <t>สูงอายุ</t>
  </si>
  <si>
    <t xml:space="preserve"> 3 คน</t>
  </si>
  <si>
    <t>รพ.แม่เมาะ</t>
  </si>
  <si>
    <t>1 คน</t>
  </si>
  <si>
    <t>3 คน</t>
  </si>
  <si>
    <t xml:space="preserve">ต.นาสัก      </t>
  </si>
  <si>
    <t>ศูนย์อนามัยเขต1เชียงใหม่</t>
  </si>
  <si>
    <t>ที่เหลืออีก 2 ตำบล (3 รพ.สต.)</t>
  </si>
  <si>
    <t>8 คน</t>
  </si>
  <si>
    <t>ไม่ใช้งบ</t>
  </si>
  <si>
    <t>เมย.62</t>
  </si>
  <si>
    <t>1.พัฒนาโครงสร้างและบทบาทหน้าที่ เจ้าหน้าที่</t>
  </si>
  <si>
    <t>และผู้รับผิดชอบงานสูงอายุ</t>
  </si>
  <si>
    <t>1.1ประชุม จนท.ผู้รับผิดชอบหมู่บ้าน , งานสูงอายุ</t>
  </si>
  <si>
    <t>30 คน</t>
  </si>
  <si>
    <t xml:space="preserve"> -ชี้แจง กำกับ ติดตาม ทบทวน    การดำเนินงาน </t>
  </si>
  <si>
    <t>เจ้าหน้าที่มีความรู้ในการ</t>
  </si>
  <si>
    <t>ดำเนินงานกลุ่มวัยสูงอายุ</t>
  </si>
  <si>
    <t>๑.ประชุมวิชาการผู้สูงอายุ</t>
  </si>
  <si>
    <t xml:space="preserve">      /ทีมสหสาขา</t>
  </si>
  <si>
    <t xml:space="preserve">       รพ.ลำปาง / สสจ. </t>
  </si>
  <si>
    <t>ตค - กย. 62</t>
  </si>
  <si>
    <t>5,898 คน</t>
  </si>
  <si>
    <t xml:space="preserve"> -ผู้สูงอายุได้รับ</t>
  </si>
  <si>
    <t>สุขภาพผู้สูงอายุเบื้องต้น</t>
  </si>
  <si>
    <t>การคัดกรอง 100%</t>
  </si>
  <si>
    <t>การประเมินเมื่อคัดกรองผิดปกติ</t>
  </si>
  <si>
    <t xml:space="preserve"> -การคัดกรอง Geriatrict syndrome</t>
  </si>
  <si>
    <t>1,830 คน</t>
  </si>
  <si>
    <t>ผู้สูงอายุที่คัดกรองแล้ว</t>
  </si>
  <si>
    <t>ธค- กย. 62</t>
  </si>
  <si>
    <t xml:space="preserve"> ข้อเข่าเสื่อม</t>
  </si>
  <si>
    <t>ผิดปกติ ได้รับการ</t>
  </si>
  <si>
    <t>สมองเสื่อม</t>
  </si>
  <si>
    <t>ประเมินและส่งต่อ</t>
  </si>
  <si>
    <t xml:space="preserve"> -การคัดกรองโรคผู้สูงอายุ</t>
  </si>
  <si>
    <t>ตาต้อกระจก โดยใช้ Snelen chart</t>
  </si>
  <si>
    <t xml:space="preserve"> ผู้สูงอายุที่คัดกรอง/</t>
  </si>
  <si>
    <t>แล้วพบว่าผลผิดปกติ )</t>
  </si>
  <si>
    <t>ประเมินแล้วผลผิด</t>
  </si>
  <si>
    <t>ปกติได้รับการส่งต่อ</t>
  </si>
  <si>
    <t>ทุกราย</t>
  </si>
  <si>
    <t>พัฒนาระบบการดูแลผู้สูงอายุ</t>
  </si>
  <si>
    <t>๑. คัดกรองสุขภาพ ผู้สูงอายุ</t>
  </si>
  <si>
    <t>๒.การส่งต่อ คลินิกสูงอายุ (กรณีประเมิน</t>
  </si>
  <si>
    <t>2 อปท</t>
  </si>
  <si>
    <t>ตำบลLTC</t>
  </si>
  <si>
    <t xml:space="preserve">ตำบล LTCผ่านเกณฑ์ </t>
  </si>
  <si>
    <t xml:space="preserve">LTC </t>
  </si>
  <si>
    <t xml:space="preserve">CMแม่เมาะ  </t>
  </si>
  <si>
    <t>(อปท)</t>
  </si>
  <si>
    <t>87 คน</t>
  </si>
  <si>
    <t xml:space="preserve">ตำบลLTC </t>
  </si>
  <si>
    <t xml:space="preserve">ผู้สูงอายุ กลุ่ม 1-4  </t>
  </si>
  <si>
    <t>CMแม่เมาะ</t>
  </si>
  <si>
    <t>(2และ3)  มี care plan</t>
  </si>
  <si>
    <t>CM สบป้าด</t>
  </si>
  <si>
    <t>ผู้สูงอายุกลุ่ม 2 และ3</t>
  </si>
  <si>
    <t>สหวิชาชีพ</t>
  </si>
  <si>
    <t>ได้รับการเยี่ยมบ้าน</t>
  </si>
  <si>
    <t>มอค.</t>
  </si>
  <si>
    <t>โดยเจ้าหน้าที่</t>
  </si>
  <si>
    <t>อปท.</t>
  </si>
  <si>
    <t xml:space="preserve">๑.การดำเนินงาน ตำบล LTC  </t>
  </si>
  <si>
    <t xml:space="preserve"> รายบุคคล</t>
  </si>
  <si>
    <t>๑.๑ร่วมกันจัดทำ care plan ในการดูแลผู้ป่วยสูงอายุ</t>
  </si>
  <si>
    <t>นิเทศติดตาม CG และบันทึกข้อมูล โปรแกรม COC</t>
  </si>
  <si>
    <t xml:space="preserve">๑.๒ การลงติดตามเยี่ยม ผู้สูงอายุ ตาม care plan  , </t>
  </si>
  <si>
    <t xml:space="preserve"> -มีส่วนร่วมกิจกรรมส่งเสริมสุขภาพใน</t>
  </si>
  <si>
    <t xml:space="preserve"> -ชมรมผู้สูง</t>
  </si>
  <si>
    <t xml:space="preserve">ต.แม่เมาะ </t>
  </si>
  <si>
    <t>ชมรมผู้สูงอายุคุณภาพ</t>
  </si>
  <si>
    <t>ชมรมผู้สูงอายุ  (2-3 เดือน/ครั้ง)</t>
  </si>
  <si>
    <t>อายุ 21 ชมรม</t>
  </si>
  <si>
    <t>ผ่านเกณฑ์</t>
  </si>
  <si>
    <t>CMสบป้าด</t>
  </si>
  <si>
    <t xml:space="preserve">  -ชมรมผู้สูง</t>
  </si>
  <si>
    <t>ชมรมสูงอายุ</t>
  </si>
  <si>
    <t>13 ชมรม</t>
  </si>
  <si>
    <t xml:space="preserve"> -กิจกรรมเชิงรุกในชมรมผู้สูงอายุตำบล </t>
  </si>
  <si>
    <t>260  คน</t>
  </si>
  <si>
    <t>ผู้สูงอายุที่มีปัญหา</t>
  </si>
  <si>
    <t xml:space="preserve"> *การพอกข้อเข่าด้วยยาสมุนไพร</t>
  </si>
  <si>
    <t>เข่าเสื่อมได้รับ</t>
  </si>
  <si>
    <t>ข้อบริการพอกเข่า</t>
  </si>
  <si>
    <t>สมุนไพรด้วยวิธี</t>
  </si>
  <si>
    <t>* การดูแลสุขภาพในผู้สูงอายุกลุ่มข้อเข่า</t>
  </si>
  <si>
    <t>กายภาพ</t>
  </si>
  <si>
    <t>๑.ส่งเสริมกิจกรรมชมรมผู้สูงอายุ</t>
  </si>
  <si>
    <t xml:space="preserve"> รพ/รพสต</t>
  </si>
  <si>
    <t>แผนไทย</t>
  </si>
  <si>
    <t xml:space="preserve">รร.ผู้สูงอายุ </t>
  </si>
  <si>
    <t>4 ตำบล</t>
  </si>
  <si>
    <t>อปท</t>
  </si>
  <si>
    <t>รพ/รพสต</t>
  </si>
  <si>
    <t>มีบริการส่งเสริมป้อง</t>
  </si>
  <si>
    <t>ทันตกรรม</t>
  </si>
  <si>
    <t>กันทันตสุขภาพใน</t>
  </si>
  <si>
    <t>ระดับตำบล</t>
  </si>
  <si>
    <t xml:space="preserve">๒. กิจกรรม ในโรงเรียนผู้สูงอายุ </t>
  </si>
  <si>
    <t xml:space="preserve"> -ร่วมเป็นวิทยากร ส่งเสริมสุขภาพผู้สูงอายุ</t>
  </si>
  <si>
    <t xml:space="preserve"> ตำบล LTC ผ่าน</t>
  </si>
  <si>
    <t>มิย.- สค.62</t>
  </si>
  <si>
    <t>LTC ตามมาตรฐาน 7 องค์ประกอบ</t>
  </si>
  <si>
    <t>แม่เมาะและ</t>
  </si>
  <si>
    <t>เกณฑ์ 2ตำบล</t>
  </si>
  <si>
    <t xml:space="preserve">๒.รับการประเมิน ตำบล </t>
  </si>
  <si>
    <t>159 รูป</t>
  </si>
  <si>
    <t>พระสงฆ์ได้รับการ</t>
  </si>
  <si>
    <t>ปฐมภูมิ/รพสต</t>
  </si>
  <si>
    <t xml:space="preserve">คัดกรองสุขภาพ </t>
  </si>
  <si>
    <t>มีข้อมูลสุขภาพ</t>
  </si>
  <si>
    <t>พระสงฆ์</t>
  </si>
  <si>
    <t>50 รูป</t>
  </si>
  <si>
    <t>พระสงฆ์ดูแลตนเอง</t>
  </si>
  <si>
    <t>มีค.-พค.62</t>
  </si>
  <si>
    <t>วัชรี/ศิริขวัญ</t>
  </si>
  <si>
    <t>ตามพระธรรมวินัย</t>
  </si>
  <si>
    <t>5 รูป</t>
  </si>
  <si>
    <t>1 วัด 1 รพสต.</t>
  </si>
  <si>
    <t>สสจ.</t>
  </si>
  <si>
    <t>มีพระ อสว.</t>
  </si>
  <si>
    <t>วัดผ่านการประเมิน</t>
  </si>
  <si>
    <t>วัดส่งเสริมสุขภาพ</t>
  </si>
  <si>
    <t>อย่างน้อย  1วัด/ตำบล</t>
  </si>
  <si>
    <t>๔.พัฒนางานวัดส่งเสริมสุขภาพ</t>
  </si>
  <si>
    <t xml:space="preserve"> กิจกรรมตรวจฟัน ในชมรม,  รร.ผู้สูงอายุ ,</t>
  </si>
  <si>
    <t>๔.๑ คัดกรองสุขภาพพระสงฆ์ และสามเณร</t>
  </si>
  <si>
    <t xml:space="preserve">       / ให้ความรู้</t>
  </si>
  <si>
    <t>๔.๒ จัดทำทะเบียนพระสงฆ์ และคัดแยกข้อมูล</t>
  </si>
  <si>
    <t>๔.๓ ถวายความรู้ในการดูแลสุขภาพ ร่วมรณรงค์ให้</t>
  </si>
  <si>
    <t>ประชาชนถวายอาหารสุขภาพแก่พระสงฆ์</t>
  </si>
  <si>
    <t>๔.๔ร่วมจัดการอบรมพระหลักสูตรพระ อสว.</t>
  </si>
  <si>
    <t xml:space="preserve">       ( 70 ชั่วโมง)</t>
  </si>
  <si>
    <t>๔.๕ รวบรวมวิเคราะห์ข้อมูล  ติดตาม และรายงานผล</t>
  </si>
  <si>
    <t xml:space="preserve">๔.๖ มีส่วนร่วมกับภาคีเครือข่ายในการส่งเสริม </t>
  </si>
  <si>
    <t xml:space="preserve">        พัฒนาวัดส่งเสริมสุขภาพ</t>
  </si>
  <si>
    <t>ปฐมภูมิ/</t>
  </si>
  <si>
    <t>รพสต</t>
  </si>
  <si>
    <t>30  คน</t>
  </si>
  <si>
    <t xml:space="preserve"> มีเวทีแลกเปลี่ยน</t>
  </si>
  <si>
    <t>วัชรี  CM</t>
  </si>
  <si>
    <t>เรียนรู้การดำเนิน</t>
  </si>
  <si>
    <t>งาน LTC</t>
  </si>
  <si>
    <t>๒.สร้างเวทีการมีส่วนร่วมของภาคีเครือข่าย</t>
  </si>
  <si>
    <t>๒.๑ ร่วมจัดเวทีแลกเปลี่ยนการดำเนินกิจกรรม LTC</t>
  </si>
  <si>
    <t xml:space="preserve">         ร่วมกับ อปท.</t>
  </si>
  <si>
    <t>๑.กำหนดให้มีการจัดทำทะเบียนและการคัดแยก</t>
  </si>
  <si>
    <t>๒.รวบรวม วิเคราะห์ข้อมูล  ติดตาม และรายงานผล</t>
  </si>
  <si>
    <r>
      <t xml:space="preserve">เสื่อม </t>
    </r>
    <r>
      <rPr>
        <sz val="14"/>
        <color rgb="FFFF0000"/>
        <rFont val="TH SarabunIT๙"/>
        <family val="2"/>
      </rPr>
      <t>(ประสานกายภาพบำบัด)</t>
    </r>
  </si>
  <si>
    <r>
      <t xml:space="preserve">๓. มีกิจกรรมส่งเสริมทันตกรรม </t>
    </r>
    <r>
      <rPr>
        <sz val="14"/>
        <rFont val="TH SarabunIT๙"/>
        <family val="2"/>
      </rPr>
      <t xml:space="preserve"> มุมความรู้</t>
    </r>
  </si>
  <si>
    <r>
      <t xml:space="preserve"> ,เยี่ยมบ้าน </t>
    </r>
    <r>
      <rPr>
        <sz val="14"/>
        <color rgb="FFFF0000"/>
        <rFont val="TH SarabunIT๙"/>
        <family val="2"/>
      </rPr>
      <t>(ประสานทันตกรรม)</t>
    </r>
  </si>
  <si>
    <r>
      <t xml:space="preserve"> การคัดกรองเบื้องต้น </t>
    </r>
    <r>
      <rPr>
        <sz val="14"/>
        <rFont val="TH SarabunIT๙"/>
        <family val="2"/>
      </rPr>
      <t xml:space="preserve"> ใช้แบบคัดกรอง</t>
    </r>
  </si>
  <si>
    <t>ประชาชนอายุ59 ปี</t>
  </si>
  <si>
    <t>อบต.นาสัก</t>
  </si>
  <si>
    <t xml:space="preserve">  - อบรมให้ความรู้การเตรียมตัวเข้าสู่วัยสูงอายุ</t>
  </si>
  <si>
    <t xml:space="preserve">    กิจกรรมสู่อ้อม(กิจกรรมับน้อง)</t>
  </si>
  <si>
    <t>๓.กิจกรรมสู่เส้นทางที่ 60</t>
  </si>
  <si>
    <t>ที่จะย่างเข้าสู่วัย</t>
  </si>
  <si>
    <t>จัดทำป้ายบ่งชี้คลินิกผู้สูงอายุ/ หน่วยบริการอย่างชัดเจน</t>
  </si>
  <si>
    <t>๓. พัฒนาสถานบริการทุกระดับให้ผ่านเกณฑ์ สวล.5 ด้าน</t>
  </si>
  <si>
    <t xml:space="preserve">ปรับปรุงราวจับทางเดินอำนวยความสะดวกแก่ผู้สูงอายุ </t>
  </si>
  <si>
    <t>ไม่ครบตลอดเส้นทางเดินปรับปรุงทางลาดไม่ได้ได้</t>
  </si>
  <si>
    <t>มาตรฐาน  ลื่นเสี่ยงต่อการลื่นล้ม</t>
  </si>
  <si>
    <t>๕ แห่ง</t>
  </si>
  <si>
    <t>บูรณาการแผนงบกองทุนฯ 63</t>
  </si>
  <si>
    <t xml:space="preserve">   * ภาครัฐ – พมจ./อปท.</t>
  </si>
  <si>
    <t xml:space="preserve">   * ประชาสังคม – สภาผู้สูงอายุ/ชมรม/เครือข่ายอื่นๆ</t>
  </si>
  <si>
    <t>๔. ประสานความร่วมมือเครือข่าย</t>
  </si>
  <si>
    <t xml:space="preserve">     บ้าน/การส่งต่อข้อมูลการดูแล --- COC /Special PP</t>
  </si>
  <si>
    <t>๓.พัฒนาข้อมูลเชิงคุณภาพ เช่น ผลการดูแล /ผลการเยี่ยม</t>
  </si>
  <si>
    <t>ผู้สูงอายุที่มีปัญหาข้อเข่าเสื่อม</t>
  </si>
  <si>
    <t xml:space="preserve"> - การดูแลข้อเข่าโดยใช้ศาสตร์การแพทย์แผนไทย</t>
  </si>
  <si>
    <t xml:space="preserve">         ตามปิงปอง ๗ สี ADLและภาวะเสี่ยง</t>
  </si>
  <si>
    <t>ข้อมูลคัดกรองตามปิงปองจราจร ๗ สี ADLและภาวะเสี่ยง</t>
  </si>
  <si>
    <t>๕.การดูแลผู้สูงอายุที่ต้องได้รับการดูแล ระยะยาว</t>
  </si>
  <si>
    <t xml:space="preserve">   ในชุมชน</t>
  </si>
  <si>
    <t xml:space="preserve">  - จัดกิจกรรมเยี่ยมบ้าน สนับสนุนวัสดุอุปโภค/บริโภค</t>
  </si>
  <si>
    <t>ตามความจำเป็น คนละ ๓ ครั้ง/ปี</t>
  </si>
  <si>
    <t>๕๐๐ คน</t>
  </si>
  <si>
    <t>ความสะดวกให้กับผู้พิการ / ผู้สูงอายุ</t>
  </si>
  <si>
    <t>๑๐๐ ราย</t>
  </si>
  <si>
    <t>๘ คัน</t>
  </si>
  <si>
    <t>๗ คัน</t>
  </si>
  <si>
    <t>๑ คัน</t>
  </si>
  <si>
    <t>๑๐ คัน</t>
  </si>
  <si>
    <t>๑๐ ราย</t>
  </si>
  <si>
    <t xml:space="preserve"> - หูฟังจำนวน  </t>
  </si>
  <si>
    <t xml:space="preserve"> - รถผู้พิการแบบคันโยก </t>
  </si>
  <si>
    <t xml:space="preserve"> - รถเข็นนั่งไฟฟ้าผู้พิการ</t>
  </si>
  <si>
    <t xml:space="preserve"> - รถนั่งคนพิการปรับเอนนอนได้</t>
  </si>
  <si>
    <t xml:space="preserve"> - รถนั่งคนพิการแบบมาตรฐานขนาดใหญ่ </t>
  </si>
  <si>
    <t xml:space="preserve"> - จัดซื้อส้วมนั่ง </t>
  </si>
  <si>
    <t xml:space="preserve"> - การพัฒนาศักยภาพอาสาสมัครประจำครอบครัว (อสค.)</t>
  </si>
  <si>
    <t>โครงการดูแลสุขภาพ</t>
  </si>
  <si>
    <t>เด็กปฐมวัย</t>
  </si>
  <si>
    <t>แม่และเด็ก</t>
  </si>
  <si>
    <t>แผนปฎิบัติการสาธารณสุขภายใต้ประเด็นยุทธศาสตร์สาธารณสุข จังหวัดลำปาง ปีงบประมาณ 2562</t>
  </si>
  <si>
    <t>คปสอ.แม่เมาะ      จังหวัดลำปาง</t>
  </si>
  <si>
    <t>1. ร้อยละของผลิตภัณฑ์สุขภาพกลุ่มเป้าหมายที่ได้รับการตรวจสอบได้มาตรฐานตามเกณฑ์ที่กฎหมายที่กำหนด ไม่น้อยกว่า 96</t>
  </si>
  <si>
    <t xml:space="preserve">2. ร้อยละของผลิตภัณฑ์อาหารสดและอาหารแปรรูปมีความปลอดภัย ไม่น้อยกว่า 75 </t>
  </si>
  <si>
    <t>3. ร้อยละของสถานพยาบาลและสถานประกอบการเพื่อสุขภาพกลุ่มเป้าหมายผ่านเกณฑ์มาตรฐานตามที่กฎหมายกำหนด ไม่น้อยกว่า 100</t>
  </si>
  <si>
    <t>4. ร้อยละของผลิตภัณฑ์ และบริการสุขภาพที่ร้องเรียนได้รับการแก้ไข  ไม่น้อยกว่า 100</t>
  </si>
  <si>
    <t xml:space="preserve">สถานการณ์ /ข้อมูลพื้นฐาน :    </t>
  </si>
  <si>
    <t>1.การใช้ยาอย่างไม่เหมาะสมในชุมชน โดยเฉพาะยาปฏิชีวนะ NSAIDs และ Steriod</t>
  </si>
  <si>
    <t>3. เครื่องสำอางที่มีการปนเปื้อนสารปรอท ยาแผนโบราณ ผลิตภัณฑ์อาหารที่มีการปนเปื้อนสเตียรอยด์  พืชผักที่พบสารเคมีกำจัดศัตรูพืชตกค้าง</t>
  </si>
  <si>
    <t>4. ร้านขายของชำจำหน่ายยาปฏิชีวนะ ร้อยละ 54.75 จากการสำรวจ 263 ร้าน พบการจำหน่ายยาปฏิชีวนะ 144 ร้าน</t>
  </si>
  <si>
    <t>แผน 61</t>
  </si>
  <si>
    <t>ประเด็น Service EXCELLENCE</t>
  </si>
  <si>
    <t>1).ควบคุมกำกับดูแลและ</t>
  </si>
  <si>
    <t>1.1จัดตั้งจุดบริการประชาชนด้านการขอ</t>
  </si>
  <si>
    <t>ทุกรายที่มารับ</t>
  </si>
  <si>
    <t>สสอ.แม่เมาะ</t>
  </si>
  <si>
    <t>สถานประกอบการด้าน</t>
  </si>
  <si>
    <t xml:space="preserve"> ต.ค. 61</t>
  </si>
  <si>
    <t>สุภาภรณ์ ปราบหงส์</t>
  </si>
  <si>
    <t>ส่งเสริมผลิตภัณฑ์และบริการ</t>
  </si>
  <si>
    <t>อนุญาตและการรับเรื่องร้องเรียน ณ</t>
  </si>
  <si>
    <t>บริการ</t>
  </si>
  <si>
    <t>ผลิตภัณฑ์สุขภาพใน</t>
  </si>
  <si>
    <t>ถึง ก.ย. 62</t>
  </si>
  <si>
    <t>ถวิล สกุลวรรณวงศ์</t>
  </si>
  <si>
    <t>สุขภาพก่อนออกสู่ตลาด</t>
  </si>
  <si>
    <t xml:space="preserve"> สำนักงานสาธารณสุขอำเภอ</t>
  </si>
  <si>
    <t>อำเภอแม่เมาะ ได้รับ</t>
  </si>
  <si>
    <t xml:space="preserve"> (Pre-marketing control)</t>
  </si>
  <si>
    <t>1.2 ประชาสัมพันธ์การขออนุญาตสถาน</t>
  </si>
  <si>
    <t>มาตรฐานการผลิตและ</t>
  </si>
  <si>
    <t>ประกอบการ ผลิตภัณฑ์สุขภาพและโฆษณา</t>
  </si>
  <si>
    <t>การโฆษณาที่ถูกต้อง</t>
  </si>
  <si>
    <t>แก่ผู้ประกอบการ ผ่านทาง เสียงตามสาย</t>
  </si>
  <si>
    <t>เพิ่มมากขึ้นจากปี</t>
  </si>
  <si>
    <t xml:space="preserve">หนังสือราชการ เอกสารแผ่นพับ </t>
  </si>
  <si>
    <t>งบประมาณ 2561</t>
  </si>
  <si>
    <t xml:space="preserve">Social Network เช่น line group </t>
  </si>
  <si>
    <t>,Face Book  เป็นต้น</t>
  </si>
  <si>
    <t>1.3 ให้คำแนะนำผู้ประกอบการด้านผลิตภัณฑ์แล</t>
  </si>
  <si>
    <t>ะบริการสุขภาพ เพื่อให้สามารถเข้าสู่ระบบ</t>
  </si>
  <si>
    <t>การขออนุญาต e-submission</t>
  </si>
  <si>
    <t>และโฆษณาให้ถูกต้องตามที่กฎหมายกำหนด</t>
  </si>
  <si>
    <t>1.5 ให้คำแนะนำและพัฒนาผู้ประกอบการ</t>
  </si>
  <si>
    <t>โอท็อปและวิสาหกิจชุมชน ณ สถานที่ผลิต</t>
  </si>
  <si>
    <t>1.6 จัดทำข้อมูลและปรับปรุงทะเบียน</t>
  </si>
  <si>
    <t>ฐานข้อมูลสถานประกอบการผู้ประกอบการ</t>
  </si>
  <si>
    <t>ที่เกี่ยวข้องกับผลิตภัณฑ์และบริการสุขภาพ</t>
  </si>
  <si>
    <t xml:space="preserve">1.7 ประเมินความพึงพอใจของผู้รับบริการ </t>
  </si>
  <si>
    <t>ณ จุดบริการประชาชน</t>
  </si>
  <si>
    <t>1.8 จัดหาวัสดุและอุปกรณ์คอมพิวเตอร์</t>
  </si>
  <si>
    <t>พร้อมเครื่องพิมพ์และSCAN เพื่อบริการ</t>
  </si>
  <si>
    <t>ผู้มารับบริการและผู้ประกอบการ</t>
  </si>
  <si>
    <t>1.9 ประสานหน่วยงานที่เกี่ยวข้องเข้า</t>
  </si>
  <si>
    <t xml:space="preserve">ช่วยเหลือส่วนขาดของผู้ประกอบการโอท็อป  </t>
  </si>
  <si>
    <t>เช่น การออกแบบบรรจุภัณฑ์ ช่องทาง</t>
  </si>
  <si>
    <t>การจำหน่าย การตลาด เป็นต้น</t>
  </si>
  <si>
    <t>ประเด็น PP&amp;P  Excellence</t>
  </si>
  <si>
    <t>2).ควบคุมกำกับดูแลและ</t>
  </si>
  <si>
    <t>2.1 การตรวจสอบเฝ้าระวังสถานประกอบการ</t>
  </si>
  <si>
    <t>สถานประกอบการใน</t>
  </si>
  <si>
    <t>ผลิตภัณฑ์และบริการสุขภาพ</t>
  </si>
  <si>
    <t xml:space="preserve"> - ร้านขายยา</t>
  </si>
  <si>
    <t>4 แห่ง</t>
  </si>
  <si>
    <t>อำเภอแม่เมาะมี</t>
  </si>
  <si>
    <t>หลังออกสู่ตลาด (Post-</t>
  </si>
  <si>
    <t xml:space="preserve"> - สถานที่ผลิตและจำหน่ายอาหาร</t>
  </si>
  <si>
    <t>18 แห่ง</t>
  </si>
  <si>
    <t xml:space="preserve">ต.แม่เมาะ ต.สบป้าด ต.จางเหนือ </t>
  </si>
  <si>
    <t>คุณภาพมาตรฐาน</t>
  </si>
  <si>
    <t>marketing control)</t>
  </si>
  <si>
    <t xml:space="preserve"> - สถานที่ผลิตจำหน่ายเครื่องสำอาง</t>
  </si>
  <si>
    <t>19 แห่ง</t>
  </si>
  <si>
    <t>5 ตำบล</t>
  </si>
  <si>
    <t xml:space="preserve"> - สถานประกอบการเกี่ยวกับวัตถุอันตราย</t>
  </si>
  <si>
    <t>20 แห่ง</t>
  </si>
  <si>
    <t xml:space="preserve"> - สถานพยาบาลและสถานประกอบการ</t>
  </si>
  <si>
    <t>3 แห่ง</t>
  </si>
  <si>
    <t>ต.แม่เมาะ ต.จางเหนือ</t>
  </si>
  <si>
    <t>เพื่อสุขภาพ</t>
  </si>
  <si>
    <t xml:space="preserve"> - ร้านขายของชำ</t>
  </si>
  <si>
    <t>263 แห่ง</t>
  </si>
  <si>
    <t xml:space="preserve"> - การโฆษณา</t>
  </si>
  <si>
    <t xml:space="preserve"> ต.ค.61- กย.61</t>
  </si>
  <si>
    <t>2.2 การตรวจสอบเฝ้าระวังผลิตภัณฑ์สุขภาพ</t>
  </si>
  <si>
    <t xml:space="preserve"> กุมภาพันธ์ 62</t>
  </si>
  <si>
    <t xml:space="preserve"> - ยา</t>
  </si>
  <si>
    <t xml:space="preserve"> มิถุนายน 62</t>
  </si>
  <si>
    <t xml:space="preserve"> - อาหารสด/อาหารสุก/อาหารสำเร็จรูป</t>
  </si>
  <si>
    <t>ความปลอดภัย</t>
  </si>
  <si>
    <t xml:space="preserve"> - เครื่องสำอาง</t>
  </si>
  <si>
    <t xml:space="preserve"> - วัตถุอันตราย</t>
  </si>
  <si>
    <t>2.3 เฝ้าระวังสถานที่ผลิต ผลิตภัณฑ์และ</t>
  </si>
  <si>
    <t xml:space="preserve">บริการสุขภาพที่ไม่ผ่านเกณฑ์ที่กำหนด </t>
  </si>
  <si>
    <t>หรือมีข้อปรับปรุงแก้ไขเพิ่มเติม เพื่อให้</t>
  </si>
  <si>
    <t>สถานที่ผลิต ผลิตภัณฑ์หรือบริการสุขภาพ</t>
  </si>
  <si>
    <t>ผ่านเกณฑ์มาตรฐาน หรือตามที่กฎหมายกำหนด</t>
  </si>
  <si>
    <t>2.4 แจ้งเตือนภัยไปยังชุมชนผ่านเครือข่าย</t>
  </si>
  <si>
    <t xml:space="preserve">ที่เกี่ยวข้อง เช่น เครือข่ายเจ้าหน้าที่ </t>
  </si>
  <si>
    <t>อย.น้อย เครือข่าย คบส.ภาคประชาชน</t>
  </si>
  <si>
    <t>อปท. โดยผ่านทาง LINE Application</t>
  </si>
  <si>
    <t>2.5 กรณีพบผลิตภัณฑ์สุขภาพ โฆษณาและ</t>
  </si>
  <si>
    <t>สถานประกอบการที่ผิดกฎหมาย ดำเนิน</t>
  </si>
  <si>
    <t>การประสานงานทางกฎหมายไปยังหน่วย</t>
  </si>
  <si>
    <t xml:space="preserve">งานที่เกี่ยวข้อง เช่น ตำรวจ ทหาร สสจ. </t>
  </si>
  <si>
    <t xml:space="preserve"> อปท. และหน่วยงานอื่นๆที่เกี่ยวข้อง</t>
  </si>
  <si>
    <t>2.7 จัดให้มีบริการตรวจสอบฉลากและ</t>
  </si>
  <si>
    <t>ความปลอดภัยผลิตภัณฑ์สุขภาพด้วย</t>
  </si>
  <si>
    <t>ชุดทดสอบเบื้องต้น ณ โรงพยาบาลชุมชน,</t>
  </si>
  <si>
    <t>ราคาโดย</t>
  </si>
  <si>
    <t>สาธารณสุขอำเภอ และ รพ.สต. ทุกแห่ง</t>
  </si>
  <si>
    <t>ชุดทดสอบ</t>
  </si>
  <si>
    <t>ตรวจได้</t>
  </si>
  <si>
    <t>ประมาณชุดละ</t>
  </si>
  <si>
    <t xml:space="preserve">  -ค่าชุดทดสอบสารสเตียรอยด์ สารกันรา</t>
  </si>
  <si>
    <t>ตำบลละ 1 ชุด</t>
  </si>
  <si>
    <t xml:space="preserve">สเตียรอยด์ </t>
  </si>
  <si>
    <t xml:space="preserve">สารบอแรกซ์ สารฟอกขาว สารฟอร์มาลีน </t>
  </si>
  <si>
    <t>บอแรกซ์</t>
  </si>
  <si>
    <t>ในอาหาร และสารปนเปื้อนในเครื่องสำอาง</t>
  </si>
  <si>
    <t>ฟอร์มาลีน</t>
  </si>
  <si>
    <t>(ปรอท ไฮโดรควิโนน กรดเรติโนอิก)</t>
  </si>
  <si>
    <t>สารกันรา</t>
  </si>
  <si>
    <t>ประเด็น PEOPLE EXCELLENCE</t>
  </si>
  <si>
    <t>3). พัฒนาศักยภาพผู้บริโภค</t>
  </si>
  <si>
    <t>3.1 เด็กวัยเรียน</t>
  </si>
  <si>
    <t xml:space="preserve">โดยพัฒนาศักยภาพเครือข่าย </t>
  </si>
  <si>
    <t>1. กิจกรรมสร้าง อย.น้อยนักวิทย์</t>
  </si>
  <si>
    <t>รพ., รพ.สต.</t>
  </si>
  <si>
    <t xml:space="preserve"> ม.ค.62</t>
  </si>
  <si>
    <t>คบส. และขยายเครือข่ายฯ</t>
  </si>
  <si>
    <t xml:space="preserve"> - อบรมเชิงปฏิบัติการในแต่ละตำบล</t>
  </si>
  <si>
    <t>ตำบลละ 2 รร.</t>
  </si>
  <si>
    <t xml:space="preserve"> ให้มีความเข้มแข็งและ</t>
  </si>
  <si>
    <t xml:space="preserve"> - ให้ความรู้เรื่องการอ่านฉลากผลิตภัณฑ์สุขภาพ</t>
  </si>
  <si>
    <t>โรงเรียนละ 4 คน</t>
  </si>
  <si>
    <t>ต่อเนื่องสามารถกำกับดูแล</t>
  </si>
  <si>
    <t xml:space="preserve"> เพื่อลดพฤติกรรมเสี่ยงเรื่องการบริโภคฯ </t>
  </si>
  <si>
    <t>(นักเรียน 3 ครู 1)</t>
  </si>
  <si>
    <t>ได้อย่างมีประสิทธิภาพ</t>
  </si>
  <si>
    <t>การเฝ้าระวัง อาหารปลอดภัย การเฝ้าระวังการใช้ยา</t>
  </si>
  <si>
    <t>2 ครั้ง/ปี</t>
  </si>
  <si>
    <t>1.ประชาชน มีความรู้</t>
  </si>
  <si>
    <t>ปฏิชีวนะ NSAIDs และสารสเตียรอยด์ในโรงเรียน</t>
  </si>
  <si>
    <t>ในการเลือกซื้อ/การ</t>
  </si>
  <si>
    <t>/ในชุมชนของนักเรียน</t>
  </si>
  <si>
    <t>ใช้ยาปฏิชีวนะ/ยาลูก</t>
  </si>
  <si>
    <t xml:space="preserve"> - สำรวจการใช้ผลิตภัณฑ์สุขภาพในโรงเรียน และชุมชน</t>
  </si>
  <si>
    <t xml:space="preserve">กลอน /ยาชุด/NSAIDs </t>
  </si>
  <si>
    <t>รอบโรงเรียน</t>
  </si>
  <si>
    <t>และผลิตภัณฑ์เสริม</t>
  </si>
  <si>
    <t xml:space="preserve"> - ตรวจเฝ้าระวังสารปนเปื้อนในอาหารด้วยชุดทดสอบ</t>
  </si>
  <si>
    <t>อาหารได้อย่างถูกต้อง</t>
  </si>
  <si>
    <t>เบื้องต้น โดยนักเรียน และรายงานผลผ่านช่องทาง</t>
  </si>
  <si>
    <t>ปลอดภัย ในระดับ</t>
  </si>
  <si>
    <t>ออนไลน์ (E-mail , google form)</t>
  </si>
  <si>
    <t xml:space="preserve"> บุคคล/ครอบครัว</t>
  </si>
  <si>
    <t xml:space="preserve">  - สร้างเครือข่าย อย.น้อย ในตำบลและอำเภอ</t>
  </si>
  <si>
    <t>2. สร้างและพัฒนา</t>
  </si>
  <si>
    <t xml:space="preserve">  - ติดต่อสื่อสาร/ติดตามงานผ่านการประชุม</t>
  </si>
  <si>
    <t>ภาคีเครือข่ายการ</t>
  </si>
  <si>
    <t xml:space="preserve">ประจำเดือน และ application LINE group </t>
  </si>
  <si>
    <t>คุ้มครองผู้บริโภคด้าน</t>
  </si>
  <si>
    <t>2. การประชาสัมพันธ์ความรู้</t>
  </si>
  <si>
    <t>คปสอ.แม่เมาะ</t>
  </si>
  <si>
    <t>สาธารณสุข ในระดับ</t>
  </si>
  <si>
    <t xml:space="preserve"> -  สื่อความรู้เรื่องวิธีการใช้ยาป้องกันการตั้งครรภ์</t>
  </si>
  <si>
    <t>นักเรียนทุกคน</t>
  </si>
  <si>
    <t>ตำบลทุกตำบลและ</t>
  </si>
  <si>
    <t>ไม่พร้อม ผ่านช่องทาง ไลน์/ เอกสาร</t>
  </si>
  <si>
    <t>มีความเชื่อมโยงกับ</t>
  </si>
  <si>
    <t xml:space="preserve">ภาคึเครือข่ายต่างๆ </t>
  </si>
  <si>
    <t>3.2 เด็กวัยรุ่น</t>
  </si>
  <si>
    <t>ในระดับอำเภอ</t>
  </si>
  <si>
    <t>1. กิจกรรมในโครงการเด็กไทยบริโภคปลอดภัย</t>
  </si>
  <si>
    <t xml:space="preserve">4 โรงเรียน </t>
  </si>
  <si>
    <t>อำเภอเมือง</t>
  </si>
  <si>
    <t>1. นักเรียนในโรงเรียน</t>
  </si>
  <si>
    <t>บูราณาการ</t>
  </si>
  <si>
    <t>3. เครือข่ายมีความ</t>
  </si>
  <si>
    <t>ห่างไกลโรค NCDs (อย.น้อย ) ปี 2562"</t>
  </si>
  <si>
    <t>โรงเรียนละ 1 คน</t>
  </si>
  <si>
    <t>จ.ลำปาง</t>
  </si>
  <si>
    <t>เป้าหมายมีความรู้</t>
  </si>
  <si>
    <t>กับโครงการ</t>
  </si>
  <si>
    <t>เข้มแข็งและมีกิจกรรม</t>
  </si>
  <si>
    <t>(บูรณาการกับโครงการ ของ สสจ.ลำปาง)</t>
  </si>
  <si>
    <t>ครูอนามัย</t>
  </si>
  <si>
    <t>เรื่องการปรับพฤติกรรม</t>
  </si>
  <si>
    <t>สสจ.ลำปาง</t>
  </si>
  <si>
    <t>ด้าน คบส.อย่าง</t>
  </si>
  <si>
    <t xml:space="preserve"> - อบรม ครูอนามัยโรงเรียนมัธยมต้น เรื่อง "หลักสูตร</t>
  </si>
  <si>
    <t>1.รร.แม่เมาะวิทยา</t>
  </si>
  <si>
    <t>เพื่อลดการเกิดโรค</t>
  </si>
  <si>
    <t>30 พย. 61</t>
  </si>
  <si>
    <t>ต่อเนื่อง</t>
  </si>
  <si>
    <t>การเรียนการสอนที่จะช่วยลดการเกิดโรคไม่ติดต่อ</t>
  </si>
  <si>
    <t>2.รร.อนุบาลแม่เมาะ</t>
  </si>
  <si>
    <t>ไม่ติดต่อเรื้อรัง</t>
  </si>
  <si>
    <t>4. ประเด็นในการให้ความรู้</t>
  </si>
  <si>
    <t>เรื้อรัง"</t>
  </si>
  <si>
    <t>3.รร.สบป้าดวิทยา</t>
  </si>
  <si>
    <t>2.เกิดเครือข่ายครู</t>
  </si>
  <si>
    <t>คือ การอ่านฉลากอาหารและ</t>
  </si>
  <si>
    <t xml:space="preserve"> - ครูอนามัย นำหลักสูตรดังกล่าวไปสอนนร.ให้</t>
  </si>
  <si>
    <t>4.รร.สบจางวิทยา</t>
  </si>
  <si>
    <t>อนามัยโรงเรียนเพื่อ</t>
  </si>
  <si>
    <t>ธค.61-ม.ค.62</t>
  </si>
  <si>
    <t>ยา, อันตรายและการเฝ้าระวัง</t>
  </si>
  <si>
    <t>ห้องเรียน อย่างน้อย 1 ห้องเรียน ในเวลาช่วงลด</t>
  </si>
  <si>
    <t>สร้างเสริมสุขภาพ</t>
  </si>
  <si>
    <t>สารปนเปื้อนในอาหารและยา</t>
  </si>
  <si>
    <t>เวลาเรียน เพิ่มเวลาเรียนรู้ หรือแทรกการสอน</t>
  </si>
  <si>
    <t>ของนักเรียน</t>
  </si>
  <si>
    <t>การใช้ยาปฏิชีวนะและ ยา</t>
  </si>
  <si>
    <t>ในวิชาสุขศึกษา</t>
  </si>
  <si>
    <t>เพื่อให้เกิดกิจกรรม</t>
  </si>
  <si>
    <t xml:space="preserve">NSAIDs  อย่างปลอดภัย </t>
  </si>
  <si>
    <t xml:space="preserve"> -รายงานผลการอบรมตามแนวทางที่กำหนด</t>
  </si>
  <si>
    <t xml:space="preserve"> ม.ค. 62 –ก.พ.62</t>
  </si>
  <si>
    <t>และสมเหตุผล ,การใช้ยา</t>
  </si>
  <si>
    <t>โดยครูอนามัยโรงเรียน</t>
  </si>
  <si>
    <t>3. ครูที่เข้ารับการ</t>
  </si>
  <si>
    <t>ป้องกันการตั้งครรภ์ไม่พร้อม</t>
  </si>
  <si>
    <t>อบรม ได้รับมอบ</t>
  </si>
  <si>
    <t>2.กิจกรรมร่วมกับงาน TO BE NUMBER ONE</t>
  </si>
  <si>
    <t>ประกาศนียบัตร</t>
  </si>
  <si>
    <t xml:space="preserve">  - ให้ความรู้เรื่องการใช้ยาป้องกันการตั้งครรภ์ไม่พร้อม</t>
  </si>
  <si>
    <t>เมื่อผ่านการอบรม</t>
  </si>
  <si>
    <t>โดยใช้สื่อความรู้เรื่องวิธีการใช้ยาป้องกันการตั้งครรภ์</t>
  </si>
  <si>
    <t>ไม่พร้อม ผ่านช่องทาง ไลน์/ เอกสารแผ่นพับ</t>
  </si>
  <si>
    <t>3.2 วัยทำงาน</t>
  </si>
  <si>
    <t>3.3.1 เครือข่าย คบส.</t>
  </si>
  <si>
    <t xml:space="preserve"> 1. กิจกรรมในโครงการเฝ้าระวังอาหารสด ยาแผน</t>
  </si>
  <si>
    <t>1.ครัวเรือนเป้าหมาย</t>
  </si>
  <si>
    <t xml:space="preserve">โบราณ และผลิตภัณฑ์สุขภาพ ด้วยชุดทดสอบเบื้องต้น </t>
  </si>
  <si>
    <t>ได้รับการตรวจสอบ</t>
  </si>
  <si>
    <t>โดยเครือข่ายคุ้มครองผู้บริโภค จังหวัดลำปาง ปี 2562</t>
  </si>
  <si>
    <t>เฝ้าระวังความปลอด</t>
  </si>
  <si>
    <t xml:space="preserve"> -ประชุม/อบรม  เชิงปฏิบัติการใน</t>
  </si>
  <si>
    <t>ตำบลสบป้าด</t>
  </si>
  <si>
    <t>ภัยของอาหารและยา</t>
  </si>
  <si>
    <t>บูรณาการกับ สสจ.ลำปาง</t>
  </si>
  <si>
    <t xml:space="preserve">ธค.61-ม.ค.62 </t>
  </si>
  <si>
    <t xml:space="preserve">เรื่องผลิตภัณฑ์สุขภาพ การใช้ชุดทดสอบ </t>
  </si>
  <si>
    <t>1 ครั้ง</t>
  </si>
  <si>
    <t>ตำบลบ้านดง</t>
  </si>
  <si>
    <t>2.อสม.กลุ่มเป้าหมาย</t>
  </si>
  <si>
    <t>ความปลอดภัยของอาหาร และยา เบื้องต้น</t>
  </si>
  <si>
    <t>100 ครัวเรือน</t>
  </si>
  <si>
    <t>มีความรู้และทักษะ</t>
  </si>
  <si>
    <t>เพื่อให้สามารถตรวจสอบเฝ้าระวังผลิตภัณฑ์สุขภาพ</t>
  </si>
  <si>
    <t>และร้านชำทุกร้าน</t>
  </si>
  <si>
    <t>ในการเฝ้าระวังความ</t>
  </si>
  <si>
    <t>ในชุมชนได้ด้วยตนเอง</t>
  </si>
  <si>
    <t>ปลอภัยของอาหาร</t>
  </si>
  <si>
    <t xml:space="preserve"> -สำรวจการใช้ยาในครัวเรือนเป้าหมาย โดย อสม.</t>
  </si>
  <si>
    <t>และยา</t>
  </si>
  <si>
    <t>ม.ค. - มี.ค. 62</t>
  </si>
  <si>
    <t xml:space="preserve"> -รายงานผลการสำรวจทางออนไลน์ </t>
  </si>
  <si>
    <t>3.กระตุ้นให้ประชาชน</t>
  </si>
  <si>
    <t>(google form)</t>
  </si>
  <si>
    <t>ตระหนักเรื่องความ</t>
  </si>
  <si>
    <t xml:space="preserve"> - ประมวลผลการสำรวจโดยอำเภอและจังหวัด</t>
  </si>
  <si>
    <t>ปลอดภัยของอาหาร</t>
  </si>
  <si>
    <t xml:space="preserve"> มีนาคม 62</t>
  </si>
  <si>
    <t>และยาและปรับ</t>
  </si>
  <si>
    <t>พฤติกรรมการบริโภค</t>
  </si>
  <si>
    <t>ให้เหมาะสมต่อไป</t>
  </si>
  <si>
    <t>2.กิจกรรมตรวจสอบเฝ้าระวังความปลอดภัยด้าน</t>
  </si>
  <si>
    <t>ยาและอาหารในอำเภอแม่เมาะ</t>
  </si>
  <si>
    <t xml:space="preserve"> - ประชุม/อบรม ฟื้นฟูความรู้ อสม.และนัดหมาย/</t>
  </si>
  <si>
    <t>ม.ค. - พ.ค. 62</t>
  </si>
  <si>
    <t>มอบหมายงานตรวจสอบเฝ้าระวังและการติดตามผล</t>
  </si>
  <si>
    <t>และเน้นการให้ความรู้ด้านอาหารและยาในระหว่าง</t>
  </si>
  <si>
    <t>(ทีมเดิมในปี 2561)</t>
  </si>
  <si>
    <t>การสำรวจ</t>
  </si>
  <si>
    <t>และทบทวนทีมใหม่</t>
  </si>
  <si>
    <t xml:space="preserve">  - สำรวจร้านชำและครัวเรือนเป้าหมาย</t>
  </si>
  <si>
    <t xml:space="preserve">  - ตรวจเฝ้าระวังอาหารและยาโดยใช้ชุดทดสอบ</t>
  </si>
  <si>
    <t>หลังอบรมในโครง</t>
  </si>
  <si>
    <t>การกับ สสจ.ไปแล้ว</t>
  </si>
  <si>
    <t>2 เดือน</t>
  </si>
  <si>
    <t>3.3.2 ประชาชนทั่วไป</t>
  </si>
  <si>
    <t>ให้ความรู้เรื่อง การอ่านฉลากผลิตภัณฑ์</t>
  </si>
  <si>
    <t>สุขภาพ เพื่อลดพฤติกรรมเสี่ยงเรื่องการบริโภคฯ</t>
  </si>
  <si>
    <t xml:space="preserve"> - แจกเอกสารข้อมูลความรู้เรื่องการอ่านฉลาก</t>
  </si>
  <si>
    <t>ประชาชน  10 %</t>
  </si>
  <si>
    <t>และผลิตภัณฑ์สุขภาพ ผ่านอสม./มอค.ที่ลงเยี่ยมบ้าน</t>
  </si>
  <si>
    <t>ที่เยี่ยมบ้าน</t>
  </si>
  <si>
    <t xml:space="preserve">  - การจัดบูธความรู้เรื่องอาหารและยา ในงาน </t>
  </si>
  <si>
    <t>ประชาชนที่มา</t>
  </si>
  <si>
    <t>บูรณาการตามแต่ละพื้นที่</t>
  </si>
  <si>
    <t>มหกรรมสุขภาพร่วมกับ อปท. (กองทุน)</t>
  </si>
  <si>
    <t>ร่วมงาน</t>
  </si>
  <si>
    <t xml:space="preserve"> - การคืนข้อมูลเกี่ยวกับสถานการณ์ความปลอดภัย</t>
  </si>
  <si>
    <t xml:space="preserve"> ตุลาคม 61</t>
  </si>
  <si>
    <t>ด้านอาหารและยา และข้อมูลการเฝ้าระวังด้านอาหาร</t>
  </si>
  <si>
    <t xml:space="preserve"> -กันยายน 62</t>
  </si>
  <si>
    <t>และยาตามสถาณการณ์ ในอำเภอแม่เมาะ</t>
  </si>
  <si>
    <t>ผ่านการประชุมผู้นำชุมชนประจำเดือน และ ทาง</t>
  </si>
  <si>
    <t>ออนไลน์ ผ่าน Application LINE ของกลุ่มเครือข่าย</t>
  </si>
  <si>
    <t>ต่างๆ ในอำเภอแม่เมาะ</t>
  </si>
  <si>
    <t>3. กิจกรรมในโครงการตำบลบ้านดง รณรงค์ลดโรค</t>
  </si>
  <si>
    <t>ไม่ติดต่อเรื้อรัง รวมพลังอ่านฉลากก่อนบริโภค</t>
  </si>
  <si>
    <t xml:space="preserve"> - ใช้กลยุทธ์การดำเนินงานร่วมกับภาคีเครือข่าย </t>
  </si>
  <si>
    <t>ในการผลักดันการดำเนินงาน</t>
  </si>
  <si>
    <t xml:space="preserve"> - จัดประชุมชี้แจง ให้ความรู้ และร่วมดำเนินกิจกรรม</t>
  </si>
  <si>
    <t>ผู้ป่วย NCD เป้าหมาย</t>
  </si>
  <si>
    <t>กพ.62- กค. 62</t>
  </si>
  <si>
    <t xml:space="preserve">แก่กลุ่มเป้าหมายคือผู้ป่วย NCD และผู้เกี่ยวข้อง </t>
  </si>
  <si>
    <t>ผู้ป่วยNCD 30 คน</t>
  </si>
  <si>
    <t>3 หมู่บ้านนำร่อง</t>
  </si>
  <si>
    <t>แสดงผลทางคลินิก</t>
  </si>
  <si>
    <t xml:space="preserve"> - จัดกิจกรรมเพื่อปรับพฤติกรรมของผู้ป่วย NCD </t>
  </si>
  <si>
    <t>ผู้น้ำชุมชน    3 คน</t>
  </si>
  <si>
    <t>ที่ดีขึ้น</t>
  </si>
  <si>
    <t>เจริญ จักรเครือ</t>
  </si>
  <si>
    <t>และกระบวนการจัดการในชุมชนเพื่อลดความเสี่ยง</t>
  </si>
  <si>
    <t>ตัวแทนร้านชำ 9 คน</t>
  </si>
  <si>
    <t>ชุมชนเป้าหมายมี</t>
  </si>
  <si>
    <t>ต่อโรค NCD ของคนในชุมชน</t>
  </si>
  <si>
    <t>อสม.  15 คน</t>
  </si>
  <si>
    <t>กิจกรรมหรือมาตรการ</t>
  </si>
  <si>
    <t>ที่ส่งเสริมพฤติกรรม</t>
  </si>
  <si>
    <t>ที่ลดความเสี่ยงการ</t>
  </si>
  <si>
    <t xml:space="preserve">เกิดโรค NCD </t>
  </si>
  <si>
    <t>3.4 วัยสูงอายุ</t>
  </si>
  <si>
    <t>1. การใช้ยาและผลิตภัณฑ์สุขภาพในผู้สูงอายุ</t>
  </si>
  <si>
    <t>2.การตรวจสอบยาเหลือใช้ของผู้สูงอายุ</t>
  </si>
  <si>
    <t>บูรณาการกับกิจกรรมตรวจสอบเฝ้าระวังความปลอดภัยด้านยาและอาหารในชุมชน</t>
  </si>
  <si>
    <t>และการใช้ผลิตภัณฑ์สุขภาพที่เสี่ยงต่อการปนเปื้อน</t>
  </si>
  <si>
    <t>สเตียรอยด์</t>
  </si>
  <si>
    <t>3. ในความรู้เกี่ยวกับการโฆษณาชวนเชื่อ การอ่าน</t>
  </si>
  <si>
    <t>1.การประชุมของ</t>
  </si>
  <si>
    <t xml:space="preserve">ฉลากผลิตภัณฑ์สุขภาพ อันตรายจากสารสเตียรอยด์ </t>
  </si>
  <si>
    <t>ผู้สูงอายุ</t>
  </si>
  <si>
    <t>การเฝ้าระวังผลิตภัณฑ์สุขภาพที่เสี่ยงมีการปนเปื้อน</t>
  </si>
  <si>
    <t>2.โรงเรียนผู้สูงอายุ</t>
  </si>
  <si>
    <t>สารสเตียรอยด์ ผ่านการประชุม /อบรม ในเวทีต่างๆ</t>
  </si>
  <si>
    <t>ของผู้สูงอายุ  โดย จนท.สาธารณสุขในพื้นที่</t>
  </si>
  <si>
    <t>3.5 พัฒนาศักยภาพเจ้าหน้าระดับตำบล</t>
  </si>
  <si>
    <t>บูรณาการกับงานประจำ</t>
  </si>
  <si>
    <t>โดยให้ความรู้วิชาการและทักษะในการตรวจเฝ้าระวัง</t>
  </si>
  <si>
    <t>และการสร้าง เครือข่าย</t>
  </si>
  <si>
    <t>สถานประกอบการและผลิตภัณฑ์สุขภาพ</t>
  </si>
  <si>
    <t>คบส. ระดับตำบล</t>
  </si>
  <si>
    <t>ประเด็น GOVERNANCE EXCELLENCE</t>
  </si>
  <si>
    <t>1. ประชาสัมพันธ์ช่องทางร้องเรียนให้</t>
  </si>
  <si>
    <t xml:space="preserve">ประชาชนทราบ เช่น เสียงตามสาย </t>
  </si>
  <si>
    <t>เอกสารแผ่นพับ Social Network</t>
  </si>
  <si>
    <t xml:space="preserve"> เช่น line group ,Face Book  เป็นต้น</t>
  </si>
  <si>
    <t>2. จัดทำ SOP เรื่องร้องเรียนของอำเภอ</t>
  </si>
  <si>
    <t>และดำเนินการตาม SOP</t>
  </si>
  <si>
    <t>3.5 สื่อสารข้อมูลวิชาการ และคืนข้อมูล</t>
  </si>
  <si>
    <t>ด้านสถานประกอบการและผลิตภัณฑ์</t>
  </si>
  <si>
    <t>สุขภาพ โดยผ่านหนังสือราชการ และ</t>
  </si>
  <si>
    <t>สื่ออิเลกโทรนิกส์ ให้หน่วยงานของรัฐ</t>
  </si>
  <si>
    <t>และเครือข่ายที่เกี่ยวข้อง เพื่อประสานงาน</t>
  </si>
  <si>
    <t>และดำเนินงานร่วมกันในอำเภอ</t>
  </si>
  <si>
    <t>3.6 สนับสนุนเอกสาร แผ่นพับ สื่อให้ความรู้</t>
  </si>
  <si>
    <t>สำหรับประชาชน</t>
  </si>
  <si>
    <t>เกี่ยวกับผลิตภัณฑ์สุขภาพให้กับหน่วยงาน</t>
  </si>
  <si>
    <t>ทุกกลุ่มวัย</t>
  </si>
  <si>
    <t xml:space="preserve"> พ.ค. 62</t>
  </si>
  <si>
    <t>ภาครัฐ หน่วยงานเอกชน กลุ่มเครือข่าย</t>
  </si>
  <si>
    <t xml:space="preserve">คุ้มครองผู้บริโภค ตลอดจนประชาชนผู้สนใจ </t>
  </si>
  <si>
    <t xml:space="preserve">รณรงค์ทั้งปี </t>
  </si>
  <si>
    <t>3.7 ประชาสัมพันธ์ให้ประชาชนทั่วไป</t>
  </si>
  <si>
    <t xml:space="preserve">ทราบถึงการสมัคร Oryor Smart  </t>
  </si>
  <si>
    <t>Application group line smart</t>
  </si>
  <si>
    <t xml:space="preserve"> consumer ผ่านทาง เสียงตามสาย </t>
  </si>
  <si>
    <t>application LINE เป็นต้น</t>
  </si>
  <si>
    <t>3.8 ร่วมประชุมกับเครือข่ายที่เกี่ยวข้องในการ</t>
  </si>
  <si>
    <t xml:space="preserve">ประชุมประจำเดือนของอำเภอ เช่น </t>
  </si>
  <si>
    <t xml:space="preserve">เครือข่ายอปท. เครือข่ายอสม.  </t>
  </si>
  <si>
    <t>เครือข่ายคุ้มครองผู้บริโภคฯ</t>
  </si>
  <si>
    <t>เพื่อประสาน คบส. ทั้งในด้าน pre-marketing,</t>
  </si>
  <si>
    <t>รวมงบประมาณ</t>
  </si>
  <si>
    <t xml:space="preserve">  - ประเมินความรอบรู้ด้านสุขภาพ</t>
  </si>
  <si>
    <t>คปสอ แม่เมาะ จังหวัดลำปาง</t>
  </si>
  <si>
    <t>ประเด็น / งาน : แม่และเด็ก</t>
  </si>
  <si>
    <t>2.อัตราส่วนมารดาตาย ไม่เกิน 17 ต่อการเกิดมีชีพแสนคน</t>
  </si>
  <si>
    <t xml:space="preserve">ตัวชี้วัด (KPI) :          1.ร้อยละสถานบริการสุขภาพที่มีการคลอดมาตรฐาน </t>
  </si>
  <si>
    <t>คปสอ  แม่เมาะ  จังหวัดลำปาง</t>
  </si>
  <si>
    <t>ประเด็น / งาน :  ปฐมวัย</t>
  </si>
  <si>
    <r>
      <t xml:space="preserve">1. ร้อยละ 90 ของเด็ก 0-5ปี รับการคัดกรองพัฒนาการ   </t>
    </r>
    <r>
      <rPr>
        <b/>
        <sz val="14"/>
        <color rgb="FFFF0000"/>
        <rFont val="Angsana New"/>
        <family val="1"/>
      </rPr>
      <t>เป้าหมายจังหวัดร้อยละ  100</t>
    </r>
  </si>
  <si>
    <r>
      <t xml:space="preserve">2.ร้อย 20 ของเด็กอายุ 0-5 ปี ได้รับการคัดกรองพัฒนาการ พบสงสัยล่าช้า </t>
    </r>
    <r>
      <rPr>
        <b/>
        <sz val="14"/>
        <color rgb="FFFF0000"/>
        <rFont val="Angsana New"/>
        <family val="1"/>
      </rPr>
      <t>เป้าหมายจังหวัดร้อยละ 30  (เด็ก 9, 18, 30, 42 และ 60 เดือน)</t>
    </r>
  </si>
  <si>
    <r>
      <t xml:space="preserve">3.ร้อยละ 90 ของเด็กอายุ 0-5 ปี ที่มีพัฒนาการสงสัยล่าช้าได้รับการติดตาม/ส่งต่อ  </t>
    </r>
    <r>
      <rPr>
        <b/>
        <sz val="14"/>
        <color rgb="FFFF0000"/>
        <rFont val="Angsana New"/>
        <family val="1"/>
      </rPr>
      <t>เป้าหมายจังหวัด ร้อยละ 100  (เด็ก 9, 18, 30, 42 และ 60 เดือน)</t>
    </r>
  </si>
  <si>
    <r>
      <t xml:space="preserve">4. ร้อยละ 60 ของเด็กพัฒนาการล่าช้าได้รับการกระตุ้นพัฒนาการด้วย TEDA4I   </t>
    </r>
    <r>
      <rPr>
        <b/>
        <sz val="14"/>
        <color rgb="FFFF0000"/>
        <rFont val="Angsana New"/>
        <family val="1"/>
      </rPr>
      <t>(ตัวชี้วัดใหม่  เป้าหมายจังหวัด ร้อยละ 60)  (เด็ก 9, 18, 30, 42 และ 60 เดือน)</t>
    </r>
  </si>
  <si>
    <t>๖ แห่ง</t>
  </si>
  <si>
    <t xml:space="preserve">ธ.ค </t>
  </si>
  <si>
    <t>รพช./รพ.สต.</t>
  </si>
  <si>
    <t>ต.ค- ก.ย</t>
  </si>
  <si>
    <t>ปฐมภูมิฯ</t>
  </si>
  <si>
    <t>ผู้ดูแลปฐมวัย</t>
  </si>
  <si>
    <t>๑๐ คน</t>
  </si>
  <si>
    <t>ตามคก.ราชดำริชุมชน</t>
  </si>
  <si>
    <t>กลุ่มวัยเรียน</t>
  </si>
  <si>
    <t>ตำบลละ ๔๐ คน</t>
  </si>
  <si>
    <t>ส.ค</t>
  </si>
  <si>
    <t>ศิริขวัญ</t>
  </si>
  <si>
    <t>กสต.สบป้าด</t>
  </si>
  <si>
    <t>๔.เวทีแลกเปลี่ยนเรียนรู้โรงเรียนปรับเปลี่ยนสุขภาพ</t>
  </si>
  <si>
    <t>รพ.สต.กอรวก</t>
  </si>
  <si>
    <t>รพ.สต /</t>
  </si>
  <si>
    <t>คปสอ แม่เมาะ .จังหวัดลำปาง</t>
  </si>
  <si>
    <t>คปสอ แม่เมาะ  จังหวัดลำปาง</t>
  </si>
  <si>
    <t>ประเด็น / งาน : กลุ่มวัยรุ่น</t>
  </si>
  <si>
    <t>วรรณา/ศิริขวัญ</t>
  </si>
  <si>
    <t>วราภรณ์ /</t>
  </si>
  <si>
    <t>เสาวรส /</t>
  </si>
  <si>
    <t xml:space="preserve"> โดยกำหนดกิจกรรมในตลาดนัดคลองถม (วันจันทร์ )</t>
  </si>
  <si>
    <t>๒.จัดหาสถานที่ที่สามารถเป็นศูนย์รวมในการทำกิจกรรมร่วมกัน</t>
  </si>
  <si>
    <t>๓.จัดหาวัสดุอุปกรณ์ที่เอื้อในการให้เด็กและเยาวชนปลดปล่อย</t>
  </si>
  <si>
    <t>๔.จัดทำสื่อประชาสัมพันธ์ในการเข้าถึง ชมรม บ้านปล่อยของ</t>
  </si>
  <si>
    <t xml:space="preserve">๕.จัดทำบอร์ด ชื่นชม/ระบาย/รูปภาพในการทำกิจกรรมต่างๆ </t>
  </si>
  <si>
    <t>พ.ค</t>
  </si>
  <si>
    <t>ก.ค</t>
  </si>
  <si>
    <t>ส.ค - ก.ย</t>
  </si>
  <si>
    <t>กลุ่มวัยทำงาน</t>
  </si>
  <si>
    <t>1.       เบาหวานรายใหม่จากกลุ่มเสี่ยงเบาหวาน ไม่เกิน ร้อยละ 2.4</t>
  </si>
  <si>
    <t xml:space="preserve">2.       ประชากรกลุ่มเสี่ยง และสงสัยป่วยความดันโลหิตสูง ในพื้นที่รับผิดชอบได้รับการวัดความดันโลหิตที่บ้าน  ≥ ร้อยละ 50  </t>
  </si>
  <si>
    <t>3.       ผู้ป่วยโรคเบาหวาน รายใหม่ ลดลง</t>
  </si>
  <si>
    <t>4.       ผู้ป่วยโรคความดันโลหิตสูง รายใหม่ ลดลง</t>
  </si>
  <si>
    <t xml:space="preserve">5.       ผู้ป่วยโรคเบาหวานควบคุมระดับน้ำตาลได้ ≥ร้อยละ 40  </t>
  </si>
  <si>
    <t xml:space="preserve">6.       ผู้ป่วยโรคความดันโลหิตสูงควบคุมระดับความดันโลหิตได้ ≥ร้อยละ 50  </t>
  </si>
  <si>
    <t xml:space="preserve">7.       ผู้ป่วยเบาหวาน ความดันโลหิตสูง ที่ขึ้นทะเบียนได้รับการประเมินโอกาสเสี่ยงต่อโรคหัวใจและหลอดเลือด (CVD Risk) ≥ร้อยละ 85  </t>
  </si>
  <si>
    <t xml:space="preserve">8.       ผู้ป่วยโรคเบาหวานที่มีค่า FBS ≤ 130 mg% ติดต่อกัน 2 ครั้ง ได้รับการเจาะ HbA1C ร้อยละ 70 </t>
  </si>
  <si>
    <t>9.       ผู้ป่วยโรคเบาหวานสีแดงและสีดำ ได้รับการส่ง COC และเยี่ยมบ้าน ร้อยละ 50</t>
  </si>
  <si>
    <t>ธ.ค</t>
  </si>
  <si>
    <t>บูรณาการ ยุทธ.3</t>
  </si>
  <si>
    <t>ปฐมภูมิ /</t>
  </si>
  <si>
    <t>กค</t>
  </si>
  <si>
    <t xml:space="preserve"> / รพ.สต.</t>
  </si>
  <si>
    <t>ม.ค - มิ.ย</t>
  </si>
  <si>
    <t xml:space="preserve">   - กำหนดให้มี Buddy โดย อสม.คนต่อ กลุ่มเสี่ยง 2คน</t>
  </si>
  <si>
    <t xml:space="preserve">     หรือสมาชิกในครอบครัว ในการดูแล และกระตุ้นให้มี</t>
  </si>
  <si>
    <t xml:space="preserve">    การปรับเปลี่ยนพฤติกรรมตามเป้าหมายที่กำหนด</t>
  </si>
  <si>
    <t>๕๐๐ ราย</t>
  </si>
  <si>
    <t xml:space="preserve"> ๓.กิจกรรมใส่ใจสุขภาพต้านโรคมะเร็งปากมดลูก</t>
  </si>
  <si>
    <t xml:space="preserve">    และมะเร็งเต้านม</t>
  </si>
  <si>
    <t>NCD.Board</t>
  </si>
  <si>
    <t>รหัส</t>
  </si>
  <si>
    <t>ชื่อโครงการ</t>
  </si>
  <si>
    <t>PPA</t>
  </si>
  <si>
    <t>020101</t>
  </si>
  <si>
    <t>โครงการดูแลและสร้างเสริมสุขภาพกลุ่มวัยแม่และเด็ก</t>
  </si>
  <si>
    <t>020102</t>
  </si>
  <si>
    <t>โครงการส่งเสริมสุขภาพกลุ่มปฐมวัย</t>
  </si>
  <si>
    <t>020103</t>
  </si>
  <si>
    <t>โครงการเสริมสร้างสุขภาพวัยเรียน</t>
  </si>
  <si>
    <t>020104</t>
  </si>
  <si>
    <t>020105</t>
  </si>
  <si>
    <t>โครงการส่งเสริมสุขภาพในวัยทำงาน</t>
  </si>
  <si>
    <t>020106</t>
  </si>
  <si>
    <t>โครงการพัฒนาและสร้างเสริมสุขภาพผู้สูงอายุ</t>
  </si>
  <si>
    <t xml:space="preserve"> โครงการพัฒนาอนามัยสิ่งแวดล้อมตามมาตรฐาน GREEN &amp; CLEAN Hospital</t>
  </si>
  <si>
    <t>สรุปโครงการตามแผนปฏิบัติการ คปสอ.แม่เมาะ  ประจำปีงบประมาณ พ.ศ.256๒</t>
  </si>
  <si>
    <r>
      <rPr>
        <sz val="14"/>
        <color rgb="FF3333FF"/>
        <rFont val="TH SarabunIT๙"/>
        <family val="2"/>
      </rPr>
      <t>สสม</t>
    </r>
    <r>
      <rPr>
        <sz val="14"/>
        <color theme="1"/>
        <rFont val="TH SarabunIT๙"/>
        <family val="2"/>
      </rPr>
      <t>./สสจ.</t>
    </r>
  </si>
  <si>
    <r>
      <t xml:space="preserve">ยุทธศาสตร์ที่ 1  ยุทธศาสตร์ด้านส่งเสริมสุขภาพ ป้องกันโรคและคุ้มครองผู้บริโภคเป็นเลิศ(Prevention , Promotion &amp; Protection Excellence) </t>
    </r>
    <r>
      <rPr>
        <b/>
        <sz val="14"/>
        <color rgb="FF002060"/>
        <rFont val="TH SarabunIT๙"/>
        <family val="2"/>
      </rPr>
      <t>(ผู้รับผิดชอบหลัก ยุทธ 1 คือ ทิพย์วรรณ / ศิริขวัญ)</t>
    </r>
  </si>
  <si>
    <t>งบกองทุน/ อื่นๆ</t>
  </si>
  <si>
    <t>คปสอ..แม่เมาะ...จังหวัดลำปาง</t>
  </si>
  <si>
    <t>มี.ค- ก.ย๖๒</t>
  </si>
  <si>
    <t>บูรณาการงบฯย.๓</t>
  </si>
  <si>
    <t>ต.ค - ธ.๕</t>
  </si>
  <si>
    <t>ประเด็น / งาน : คบส.</t>
  </si>
  <si>
    <t>คปสอ...................แม่เมาะ....................จังหวัดลำปาง</t>
  </si>
  <si>
    <t xml:space="preserve">ยุทธศาสตร์ที่ 1 ยุทธศาสตร์ด้านส่งเสริมสุขภาพ ป้องกันโรค และคุ้มครองผู้บริโภคเป็นเลิศ (Prevention , Promotion &amp; Protection Excellence) </t>
  </si>
  <si>
    <t>ประเด็น/งาน..การพัฒนาอนามัยสิ่งแวดล้อมตามมาตรฐาน GREEN &amp; CLEAN Hospital</t>
  </si>
  <si>
    <t>เป้าหมาย/ตัวชี้วัด หลัก</t>
  </si>
  <si>
    <t xml:space="preserve"> 1. รพ. ผ่านการประเมินตามมาตรฐาน GREEN&amp;CLEAN Hospital ระดับดีมาก </t>
  </si>
  <si>
    <t xml:space="preserve">2. รพ.สต. ดำเนินการ G &amp; C  ผ่านตามเกณฑ์ รพ.สต.ติดดาว </t>
  </si>
  <si>
    <t>เป้าหมาย/ตัวชี้วัดรอง</t>
  </si>
  <si>
    <t xml:space="preserve">1.รพ. และ รพ.สต. มีปริมาณขยะลดลง ร้อยละ  5  </t>
  </si>
  <si>
    <t>2.รพ. และ รพ.สต. มีปริมาณการใช้ไฟฟ้า ลดลง  ร้อยละ 10</t>
  </si>
  <si>
    <t>3.รพ. มีการจัดการสิ่งแวดล้อม ตามมาตรฐานด้านอาคารและสิ่งแวดล้อม  6  หมวด</t>
  </si>
  <si>
    <t xml:space="preserve">4.ระบบบำบัดน้ำเสียใน  รพ. คุณภาพน้ำทิ้งตามมาตรฐาน กรมควบคุมมลพิษ  </t>
  </si>
  <si>
    <t xml:space="preserve">5.ระบบประปา  คุณภาพน้ำประปา และคุณภาพน้ำดื่มจุดบริการผู้ป่วย ได้มาตรฐาน ตามประกาศ กรมอนามัย ปี 2543 </t>
  </si>
  <si>
    <t>6.รพ. จัดบริการอาชีวอนามัย/เวชศาสตร์สิ่งแวดล้อม ตามเกณฑ์มาตรฐาน ระดับดีขึ้นไป</t>
  </si>
  <si>
    <t xml:space="preserve">7.รพ. มีการประเมินความเสี่ยงจากการทำงานของบุคลากรในโรงพยาบาล มาตรฐาน ระดับ 5  ขึ้นไป  </t>
  </si>
  <si>
    <t xml:space="preserve">8ระบบประปา  คุณภาพน้ำประปา และคุณภาพน้ำดื่มจุดบริการผู้ป่วย ได้มาตรฐาน ตามประกาศ กรมอนามัย ปี 2543 </t>
  </si>
  <si>
    <t xml:space="preserve">9.รพ. มีการดำเนินงานผ่านตามเกณฑ์โรงพยาบาลอาหารปลอดภัย </t>
  </si>
  <si>
    <t>10สถานบริการสาธารณสุขทุกแห่ง เป็นต้นแบบองค์กรปลอดโฟม ลดการใช้พลาสติก เป็นมิตรกับสิ่งแวดล้อม</t>
  </si>
  <si>
    <t>รพ.แม่เมาะได้เข้าร่วม รพ.GREEN&amp; CLEAN เมื่อปี 59 ได้ผ่านเกณฑ์ระดับพื้นฐานและผ่านเกณฑ์ระดับ ดี ในปี 60</t>
  </si>
  <si>
    <t>1.คณะกรรมทำงาน</t>
  </si>
  <si>
    <t xml:space="preserve">1.แต่งตั้งคณะทำงานอนามัยสิ่งแวดล้อม </t>
  </si>
  <si>
    <t>20คน</t>
  </si>
  <si>
    <t xml:space="preserve"> รพ/สสอ./รพ.สต.5 แห่ง</t>
  </si>
  <si>
    <t>มค.62</t>
  </si>
  <si>
    <t>ยศพล/ภัทจารี</t>
  </si>
  <si>
    <t>งานGreen&amp;Clean</t>
  </si>
  <si>
    <t xml:space="preserve"> (GREEN &amp;CLEAN Hospital ระดับอำเภอ )</t>
  </si>
  <si>
    <t>2.รับประเมินการขับเคลื่อนตามนโยบาย GREEN</t>
  </si>
  <si>
    <t>2ครั้ง</t>
  </si>
  <si>
    <t>รพ.</t>
  </si>
  <si>
    <t>เงินบำรุง</t>
  </si>
  <si>
    <t>คณะกรรมการ</t>
  </si>
  <si>
    <t xml:space="preserve"> &amp; CLEAN Hospital จากทีมจังหวัด</t>
  </si>
  <si>
    <t xml:space="preserve">GREEN &amp;CLEAN </t>
  </si>
  <si>
    <t>3.ติดตามการดำเนินอย่างต่อเนื่อง งาน รพ สต</t>
  </si>
  <si>
    <t>รพ.สต.5 แห่ง</t>
  </si>
  <si>
    <t>มค-สค.62</t>
  </si>
  <si>
    <t>ติดดาวในส่วน งาน G&amp;C</t>
  </si>
  <si>
    <t xml:space="preserve"> สู่เครือข่ายในชุมชน</t>
  </si>
  <si>
    <t>1 เรื่อง</t>
  </si>
  <si>
    <t>ร่วมกับหน่วยงานอื่น</t>
  </si>
  <si>
    <t>2. พัฒนาระบบการ</t>
  </si>
  <si>
    <t>1.มีการชี้แจง จนท.ในเรื่องการจัดการขยะ</t>
  </si>
  <si>
    <t>1ครั้ง</t>
  </si>
  <si>
    <t>จนท.คปสอ</t>
  </si>
  <si>
    <t>ENV</t>
  </si>
  <si>
    <t xml:space="preserve">   จัดการขยะ ติดเชื้อ</t>
  </si>
  <si>
    <t xml:space="preserve"> มูลฝอย ตามหลัก 3Rs</t>
  </si>
  <si>
    <t>คนงานเก็บขยะ</t>
  </si>
  <si>
    <t>/ทั่วไป</t>
  </si>
  <si>
    <t>2. จัดหาจุดคัดแยกขยะตามหลัก3 Rs ใน</t>
  </si>
  <si>
    <t>รพ. 3 จุด</t>
  </si>
  <si>
    <t>จุดให้บริการ</t>
  </si>
  <si>
    <t>รพ.สต.แห่งละ 1</t>
  </si>
  <si>
    <t>3. จัดทำถังหมักรักษ์โลก (Green Cone)</t>
  </si>
  <si>
    <t xml:space="preserve"> 2 จุด</t>
  </si>
  <si>
    <t>โรงครัว/โรงอาหาร</t>
  </si>
  <si>
    <t>4. จัดทำถังขยะ จากขวดน้ำพลาสติกที่ใช้แล้ว</t>
  </si>
  <si>
    <t>5 ชิ้น</t>
  </si>
  <si>
    <t>บนอาคาร</t>
  </si>
  <si>
    <t>5. ชั่งนน.ขยะติดเชื้อ และทั่วไป ก่อนและหลัง</t>
  </si>
  <si>
    <t>ก่อนและหลัง</t>
  </si>
  <si>
    <t>รพ/รพสต.</t>
  </si>
  <si>
    <t>ตค.61-กย.62</t>
  </si>
  <si>
    <t>ดำเนินการชี้แจง จนท</t>
  </si>
  <si>
    <t>3.สถานบริการสาธารณสุขทุกแห่ง</t>
  </si>
  <si>
    <t>1. ทำป้าย โรงพยาบาลปลอดโฟม และ ใช้ถุงผ้า</t>
  </si>
  <si>
    <t>โรงอาหาร/WARD</t>
  </si>
  <si>
    <t xml:space="preserve">เป็นต้นแบบองค์กรปลอดโฟม </t>
  </si>
  <si>
    <t>แทนถุงพลาสติก เมื่อมา รพ</t>
  </si>
  <si>
    <t xml:space="preserve">ลดการใช้พลาสติก </t>
  </si>
  <si>
    <t>2. ร่วมกันใช้ ปิ่นโต จานชาม แก้วส่วนตัวเมื่อ</t>
  </si>
  <si>
    <t>จนท.รพ.</t>
  </si>
  <si>
    <t xml:space="preserve">เป็นมิตรกับสิ่งแวดล้อม </t>
  </si>
  <si>
    <t>ซื้ออาหารทาน</t>
  </si>
  <si>
    <t>3. บูรณาการร่วมกับภาคีเครือข่ายในกิจกรรม</t>
  </si>
  <si>
    <t>"หิ้วปิ่นโต โนโฟม"</t>
  </si>
  <si>
    <t>4.จัดสร้างจุดพักขยะอันตราย</t>
  </si>
  <si>
    <t>1 จุด</t>
  </si>
  <si>
    <t>หลังห้องซ่อมบำรุงเดิม</t>
  </si>
  <si>
    <t>กพ.62</t>
  </si>
  <si>
    <t>บริหาร</t>
  </si>
  <si>
    <t>5. ดำเนินการตามกิจกรรมรณรงค์ ลดใช้โฟม</t>
  </si>
  <si>
    <t>รพ.แม่เมาะ/สสอ.รพ.สต.</t>
  </si>
  <si>
    <t>ตค.61- กย.62</t>
  </si>
  <si>
    <t>"ลำปางสะอาด ปราศจากโฟม" ของจังหวัด</t>
  </si>
  <si>
    <t xml:space="preserve"> - รณรงค์วันสิ่งแวดล้อมไทย</t>
  </si>
  <si>
    <t>4 ธค.61</t>
  </si>
  <si>
    <t xml:space="preserve"> -รณรงค์ป้องกันไฟป่าหมอกควันจังหวัดลำปาง</t>
  </si>
  <si>
    <t>มค-กพ.62</t>
  </si>
  <si>
    <t xml:space="preserve"> -รณรงค์ล้างส้วมพร้อมกันรับวันสงกรานต์</t>
  </si>
  <si>
    <t>1-7 เมย.62</t>
  </si>
  <si>
    <t xml:space="preserve"> -รณรงค์วันสิ่งแวดล้อมโลก</t>
  </si>
  <si>
    <t>4 มิย.62</t>
  </si>
  <si>
    <t xml:space="preserve"> -Big cleaning day วันเฉลิม ร.10</t>
  </si>
  <si>
    <t>28 กค.62</t>
  </si>
  <si>
    <t>6. จัดกิจกรรมรณรงค์ ปลอดโฟม ในองค์กร</t>
  </si>
  <si>
    <t>ต่อเนื่องทุกวันศุกร์ที่ 2 ของเดือน</t>
  </si>
  <si>
    <t>12 ครั้ง</t>
  </si>
  <si>
    <t>7.จัดทำสื่อเผยแพร่ประชาสัมพันธ์โลโก้เดียวกัน</t>
  </si>
  <si>
    <t xml:space="preserve"> - ทำสติกเกอร์ "ลำปางสะอาด ปราศจากโฟม"</t>
  </si>
  <si>
    <t xml:space="preserve"> -ขึ้นป้าย"ลำปางสะอาด ปราศจากโฟม"</t>
  </si>
  <si>
    <t>6 สถานบริการ</t>
  </si>
  <si>
    <t xml:space="preserve"> - ทำป้านร้านอาหาร/แผงลอย/ตลาด ปลอดโฟม</t>
  </si>
  <si>
    <t xml:space="preserve"> -ประชาสัมพันธ์ ผ่าน จอ LCD ที่จุดOPD </t>
  </si>
  <si>
    <t>วิทยุชุมชน เสียงตามสาย</t>
  </si>
  <si>
    <t>4.การพัฒนาส้วมมาตรฐาน</t>
  </si>
  <si>
    <t>1. ปรับปรุงภูมิทัศน์รอบห้องส้วมข้างโรงอาหาร ได้แก่</t>
  </si>
  <si>
    <t>สะอาด เพียงพอ ปลอดภัย</t>
  </si>
  <si>
    <t xml:space="preserve"> - ทำทางเชื่อมจากศาลาพักญาติหลวงพ่อสุก </t>
  </si>
  <si>
    <t>1จุด</t>
  </si>
  <si>
    <t xml:space="preserve"> - ติดป้ายห้องสุขา ชาย หญิง มุมล้างมือ </t>
  </si>
  <si>
    <t>3จุด</t>
  </si>
  <si>
    <t>โรงอาหารใหม่</t>
  </si>
  <si>
    <t xml:space="preserve"> - จัดให้มีราวจับที่ผนังส้วมผู้พิการให้เพียงพอ</t>
  </si>
  <si>
    <t>2ห้อง</t>
  </si>
  <si>
    <t xml:space="preserve"> - ติดตั้ง สัญญานเสียง ในส้วมเพียงพอ พร้อมใช้</t>
  </si>
  <si>
    <t xml:space="preserve"> - ปรับปรุงทางลาด เปลี่ยนประตูเลื่อนผู้พิการห้องส้วม</t>
  </si>
  <si>
    <t>2บาน</t>
  </si>
  <si>
    <t>ห้องส้วมข้างโรงอาหาร</t>
  </si>
  <si>
    <t xml:space="preserve"> - ทำฉากกั้นห้องส้วมกับโรงอาหาร</t>
  </si>
  <si>
    <t xml:space="preserve"> - จัดหารองรับมูลฝอย มีฝาปิด  ตั้งอยู่ในบริเวณ</t>
  </si>
  <si>
    <t>อ่างล้างมือหรือบริเวณใกล้เคียง</t>
  </si>
  <si>
    <t>5.การจัดการด้านพลังงาน</t>
  </si>
  <si>
    <t xml:space="preserve"> 1. ประกาศนโยบายมาตรการประหยัดพลังงาน</t>
  </si>
  <si>
    <t>2. เปลี่ยนใช้หลอดไฟประหยัด  (LED)</t>
  </si>
  <si>
    <t>งบอนุรักษ์พลังงาน</t>
  </si>
  <si>
    <t>3.จดปริมาณการใช้ไฟฟ้า ก่อน-หลังประกาศใช้</t>
  </si>
  <si>
    <t>นโยบาย</t>
  </si>
  <si>
    <t>7 การจัดการสิ่งแวดล้อมใน</t>
  </si>
  <si>
    <t xml:space="preserve">โรงพยาบาล  </t>
  </si>
  <si>
    <t xml:space="preserve">2.อบรม จป./สำรวจค้นหาความเสี่ยงระดับหน่วยงาน </t>
  </si>
  <si>
    <t>ศูนย์เวชฯ</t>
  </si>
  <si>
    <t xml:space="preserve"> 3.เดินสำรวจความเสี่ยงเชิงรุกทุกหน่วยงานใน รพ. </t>
  </si>
  <si>
    <t>3 ครั้ง</t>
  </si>
  <si>
    <t>มค,เมย,สค62</t>
  </si>
  <si>
    <t>ศูนย์เวชฯ/ENV</t>
  </si>
  <si>
    <t>4. รายงานผล/ร่วมวางแผน/ติดตามการแก้ไข</t>
  </si>
  <si>
    <t>กพ,พค,กย.62</t>
  </si>
  <si>
    <t>5อบรมฟื้นฟูความรู้/ทักษะการซ้อมแผนอัคคีภัย</t>
  </si>
  <si>
    <t>จนท ทุกหน่วยงาน</t>
  </si>
  <si>
    <t>พค.62</t>
  </si>
  <si>
    <t>6.การตรวจสมรรถภาพตามความเสี่ยงจากการ</t>
  </si>
  <si>
    <t xml:space="preserve"> 1 ครั้ง / ปี</t>
  </si>
  <si>
    <t>ศูนย์เวช</t>
  </si>
  <si>
    <t>ทำงานของบุคลากรในโรงพยาบาล(สมรรถภาพ</t>
  </si>
  <si>
    <t xml:space="preserve"> ได้ยิน การมองเห็น และปอด</t>
  </si>
  <si>
    <t xml:space="preserve">8. ระบบบำบัดน้ำเสีย </t>
  </si>
  <si>
    <t xml:space="preserve">1.ปริมาณออกซิเจนในน้ำ(BOD) และระดั pHในน้ำ </t>
  </si>
  <si>
    <t>ทุกวันวันละ 1 ครั้ง</t>
  </si>
  <si>
    <t>อรุณโรจน์</t>
  </si>
  <si>
    <t>และส่งตรวจทางห้องปฏิบัติการปีละ 2 ครั้ง</t>
  </si>
  <si>
    <t>ปีละ 2 ครั้ง</t>
  </si>
  <si>
    <t>2.จัดทำที่คลุมบ่อเติมอากาศ กันใบไม้ร่วงลงสู่ระบบ</t>
  </si>
  <si>
    <t xml:space="preserve">8.การจัดการสุขาภิบาลอาหารและการจัดการน้ำบริโภคในโรงพยาบาล NUTRITION </t>
  </si>
  <si>
    <t xml:space="preserve"> - เฝ้าระวัง คุณภาพน้ำประปาภาคสนาม</t>
  </si>
  <si>
    <t xml:space="preserve"> -  เฝ้าระวัง คุณภาพน้ำดื่มด้วย  อ.11     ทุก 6 เดือน</t>
  </si>
  <si>
    <t xml:space="preserve"> -  พัฒนาโรงครัว, โรงอาหารในโรงพยาบาล ตามเกณฑ์  CFGT และเกณฑ์มาตรฐานของกรมอนามัย</t>
  </si>
  <si>
    <t>9. การพัฒนาระบบเครื่องมือและสาธารณูปโภค</t>
  </si>
  <si>
    <t xml:space="preserve"> - สำรวจความพอเพียงของเครื่องมือ/อุปกรณ์ </t>
  </si>
  <si>
    <t>พย.61</t>
  </si>
  <si>
    <t xml:space="preserve"> - สอบเทียบเครื่องมือ/อุปกรณ์ ที่สำคัญ</t>
  </si>
  <si>
    <t>มิย.62</t>
  </si>
  <si>
    <t xml:space="preserve"> - จัดทำแผนรองรับ ประปา/ ไฟฟ้า/เนต ล่ม</t>
  </si>
  <si>
    <t>ธค.61</t>
  </si>
  <si>
    <t>02010๗</t>
  </si>
  <si>
    <t>0201๐๘</t>
  </si>
  <si>
    <t>รหัสโครงการ.๐๒๐๑๐๑...................</t>
  </si>
  <si>
    <t>รหัสโครงการ.๐๒๐๑๐๒...................</t>
  </si>
  <si>
    <t>รหัสโครงการ 0201๐๘  โครงการพัฒนาอนามัยสิ่งแวดล้อมตามมาตรฐาน GREEN &amp; CLEAN Hospital</t>
  </si>
  <si>
    <t>รหัสโครงการ.......๐๒๐๑๐๗.......โครงการคุ้มครองผู้บริโภคด้านผลิตภัณฑ์สุขภาพและบริการสุขภาพ..........</t>
  </si>
  <si>
    <t>เพื่อให้ประชาชนรับรู้และ</t>
  </si>
  <si>
    <t>ตระหนักในการดูแลสุขภาพ</t>
  </si>
  <si>
    <t>ตนเองหรือคนในครอบครัว</t>
  </si>
  <si>
    <t>เมื่อมีการตั้งครรภ์</t>
  </si>
  <si>
    <t>เพื่อให้หญิงตั้งครรภ์มีความ</t>
  </si>
  <si>
    <t>ปลอดภัยในการตั้งครรภ์</t>
  </si>
  <si>
    <t>เพื่อเตรียมความพร้อมให้</t>
  </si>
  <si>
    <t>กับบุคลากรในการทำงาน</t>
  </si>
  <si>
    <t>เพื่อให้คณะกรรมการรับรู้</t>
  </si>
  <si>
    <t>บทบาทหน้าที่ของตนเอง</t>
  </si>
  <si>
    <t>เพื่อให้มีการแลกเปลี่ยน</t>
  </si>
  <si>
    <t>การทำงาน</t>
  </si>
  <si>
    <t>เพื่อให้มีความร่วมมือจาก</t>
  </si>
  <si>
    <t>ชุมชนเพื่อเกิดการดูแลที่ยั่งยืน</t>
  </si>
  <si>
    <t>เพื่อให้ข้อมูลมีความสมบูรณ์</t>
  </si>
  <si>
    <t>ถูกต้อง พร้อมใช้</t>
  </si>
  <si>
    <t>เพื่อสร้างการรับรู้ให้กับชุมชน</t>
  </si>
  <si>
    <t>เพื่อให้มีทักษะในการเลี้ยง</t>
  </si>
  <si>
    <t>ดูบุตร</t>
  </si>
  <si>
    <t>เพื่อให้มีทักษะในการดูแล</t>
  </si>
  <si>
    <t>เด็ก</t>
  </si>
  <si>
    <t>เพื่อเพิ่มทักษะการทำงาน</t>
  </si>
  <si>
    <t>แก่ จนท.</t>
  </si>
  <si>
    <t>เพื่อพัฒนาระบบบริการให้</t>
  </si>
  <si>
    <t>ประชาชนเข้าถึงทุกระดับ</t>
  </si>
  <si>
    <t>และเกิดความประทับใจ</t>
  </si>
  <si>
    <t>ผู้มีความเสี่ยงได้รับการ</t>
  </si>
  <si>
    <t>ดูแลอย่างต่อเนื่อง</t>
  </si>
  <si>
    <t>เพื่อให้เด็กมีทักษะในการ</t>
  </si>
  <si>
    <t>ดูแลตนเอง</t>
  </si>
  <si>
    <t>เพื่อให้ผู้ปกครองมีทักษะใน</t>
  </si>
  <si>
    <t>การเลี้ยงดูบุตรเพื่อการปรับ</t>
  </si>
  <si>
    <t>เปลี่ยนพฤติกรรมที่เหมาะสม</t>
  </si>
  <si>
    <t>กลุ่มเป้าหมายมีทักษะในการ</t>
  </si>
  <si>
    <t>ช่วยเหลือตนเองและผู้อื่น</t>
  </si>
  <si>
    <t>เมื่อมีเหตุจมน้ำ</t>
  </si>
  <si>
    <t>เพื่อให้ชุมชนมีระบบการเฝ้า</t>
  </si>
  <si>
    <t>ระวังปัญหาเด็กจมน้ำ</t>
  </si>
  <si>
    <t>เพื่อค้นหาภาวะโลหิตจางใน</t>
  </si>
  <si>
    <t>เด็กนักเรียน</t>
  </si>
  <si>
    <t>เพื่อให้ชุมชนรับรู้และมีส่วน</t>
  </si>
  <si>
    <t>ร่วมในการแก้ไขปัญหา</t>
  </si>
  <si>
    <t>เพื่อให้กลุ่มเป้าหมายได้รับ</t>
  </si>
  <si>
    <t>รู้ข้อมูลและการเข้าถึงบริการ</t>
  </si>
  <si>
    <t>เพื่อทราบข้อมูลพฤติกรรม</t>
  </si>
  <si>
    <t>วัยรุ่นจะได้นำมาวางแผน</t>
  </si>
  <si>
    <t>แก้ไขปัญหา</t>
  </si>
  <si>
    <t>เพื่อให้ผู้ปกครองมีทักษะ</t>
  </si>
  <si>
    <t>ในการสื่อสารกับลูก</t>
  </si>
  <si>
    <t>เพื่อให้กลุ่มเป้าหมยมีทักษะ</t>
  </si>
  <si>
    <t>ในการป้องกันตนเองจาก</t>
  </si>
  <si>
    <t xml:space="preserve">โรคเอดส์ ยาเสพติด </t>
  </si>
  <si>
    <t>สุขภาพจิตและตั้งครรภ์</t>
  </si>
  <si>
    <t>ไม่พึงประสงค์</t>
  </si>
  <si>
    <t>เพื่อเปิดพื้นที่ให้เยาวชน</t>
  </si>
  <si>
    <t>สามารถแสดงออกทางด้าน</t>
  </si>
  <si>
    <t>กาย อารมณ์ และ สติปัญญา</t>
  </si>
  <si>
    <t>เพื่อพัฒนาระบบบริการ</t>
  </si>
  <si>
    <t>ให้เข้าถึงง่าย สะดวก และ</t>
  </si>
  <si>
    <t>พึงพอใจ</t>
  </si>
  <si>
    <t>เพิ่มทักษะในการทำงาน</t>
  </si>
  <si>
    <t>เพื่อให้ชุมชนรับรู้และสร้าง</t>
  </si>
  <si>
    <t>การมีส่วนร่วมในการแก้ไข</t>
  </si>
  <si>
    <t>ปัญหา</t>
  </si>
  <si>
    <t>เพื่อให้ชุมชนรับรู้และ</t>
  </si>
  <si>
    <t>ตระหนักในการปรับพฤติกรรม</t>
  </si>
  <si>
    <t>ของตนเองและคนในครอบครัว</t>
  </si>
  <si>
    <t>เพื่อให้เกิดองค์กรต้นแบบ</t>
  </si>
  <si>
    <t>เพื่อค้นหาผู้มีภาวะเสี่ยง</t>
  </si>
  <si>
    <t>เพื่อส่งเสริมการปรับเปลี่ยน</t>
  </si>
  <si>
    <t>พฤติกรรมในการที่จะลดโรค</t>
  </si>
  <si>
    <t>และลดความเสี่ยง</t>
  </si>
  <si>
    <t>เพื่อให้ผู้ป่วยได้รับการรักษา</t>
  </si>
  <si>
    <t>อย่างต่อเนื่อง</t>
  </si>
  <si>
    <t>เพื่อให้มีทักษะในการทำงาน</t>
  </si>
  <si>
    <t>เพื่อนำนโยบายสู่การปฏิบัติ</t>
  </si>
  <si>
    <t>เพื่อให้ชุมชนตระหนักและ</t>
  </si>
  <si>
    <t>สร้างการมีส่วนร่วมในการ</t>
  </si>
  <si>
    <t>แก้ไขปัญหาชุมชน</t>
  </si>
  <si>
    <t>2. ร้อยละของเด็กอายุ 12 ปี มีฝันดีไม่ผุ ผ่านเกณฑ์ ร้อยละ 84.08</t>
  </si>
  <si>
    <t>1. เด็กวัยเรียน สมส่วน ผลงานร้อยละ 61.84  ผอม7.67 พบเกินเกณฑ์ ที่รพ.สต.กอรวก8.88 อ้วน 10.95 อ้วนและเริ่มอ้วน พบมากเกินเกณฑ์ รพ.แม่เมาะ 12.22</t>
  </si>
  <si>
    <t xml:space="preserve">    เตี้ย 4.81พบเกินเกณฑ์ ที่รพ.สต.บ้านใหมฯ 11.08</t>
  </si>
  <si>
    <t>3. ไม่มีอัตราการเสียชีวิจากการจมน้ำของเด็กอายุต่ำกว่า 15 ปี ตั้งแต่ปี2559-2561</t>
  </si>
  <si>
    <t>4. ร้อยละของเด็กอายุ 6-14 ปี ได้รับยาเม็ดเสริมธาตุเหล็ก ผลงาน 12.49 ประเด็นคือได้รับทุกรายแต่ไม่ได้บันทึกข้อมูลไม่ถูกต้อง</t>
  </si>
  <si>
    <t>๕.ปัญหาด้านทันตกรรม</t>
  </si>
  <si>
    <t xml:space="preserve">                  ตำบลแม่เมาะ  เหงือกอักเสบ 15.22%ฟันแท้ผุ 10.81 %</t>
  </si>
  <si>
    <t xml:space="preserve">                  ตำบลบ้านดง  เหงือกอักเสบ 7.36%ฟันแท้ผุ 6.79 %</t>
  </si>
  <si>
    <t xml:space="preserve">                  ตำบลสบป้าด  เหงือกอักเสบ 11.3% ฟันแท้ผุ 12.43 %</t>
  </si>
  <si>
    <t xml:space="preserve">                  ตำบลนาสัก เหงือกอักเสบ 16.37% ฟันแท้ผุ 16.37 %</t>
  </si>
  <si>
    <t xml:space="preserve">                  ตำบลจางเหนือ เหงือกอักเสบ 15.16% ฟันแท้ผุ 13.93 %</t>
  </si>
  <si>
    <t xml:space="preserve">  - อบรม อสค. / อสม.</t>
  </si>
  <si>
    <t>โครงการเฝ้าระวังความปลอดภัยด้านผลิตภัณฑ์สุขภาพและและสถานประกอบการ ในพื้นที่ อำเภอแม่เมาะ</t>
  </si>
  <si>
    <t>รหัสโครงการ.......๐๒๐๑๐๓..........โครงการดูแลสุขภาพวัยเรียน</t>
  </si>
  <si>
    <t>รหัสโครงการ.......๐๒๐๑๐๔....โครงการดูแลสุขภาพวัยรุ่น</t>
  </si>
  <si>
    <t>รหัสโครงการ.......๐๒๐๑๐๕....โครงการดูแลสุขภาพวัยทำงาน</t>
  </si>
  <si>
    <t>รหัสโครงการ.......๐๒๐๑๐๖.....โครงการดูแลสุขภาพผู้สูงวัย</t>
  </si>
  <si>
    <t xml:space="preserve">2.ผู้บริโภคบางกลุ่ม ซื้อผลิตภัณฑ์สุขภาพตามการโฆษณาชวนเชื่อและนำเสนอสินค้าของผู้ประกอบการ ทั้งสื่อรูปแบบเดิม (การขายตรง เคเบิลทีวี ฯลฯ) </t>
  </si>
  <si>
    <t xml:space="preserve">และในสื่อรูปแบบใหม่ๆ   เช่น สื่อดิจิตอล (line FB IG Instagram ฯลฯ) </t>
  </si>
  <si>
    <t>post-marketing และการพัฒนาศักยภาพผู้บริโภค</t>
  </si>
  <si>
    <t>1.4 ให้คำแนะนำและความรู้แก่ผู้ประกอบการใน</t>
  </si>
  <si>
    <t xml:space="preserve">ด้านการพัฒนาสถานประกอบการ ผลิตภัณฑ์สุขภาพ </t>
  </si>
  <si>
    <t>2.6 ดำเนินงานร่วมกับหน่วยงานเกษตร โรงเรียน เทศบาล</t>
  </si>
  <si>
    <t xml:space="preserve"> อบต. วัด ผู้ประกอบการและเจ้าของตลาด ในการดำเนิน</t>
  </si>
  <si>
    <t xml:space="preserve"> งานด้านอาหารปลอดภัย</t>
  </si>
  <si>
    <t xml:space="preserve"> - ประมวลผลการสำรวจโดยอำเภอและจังหวัดเบื้องต้น</t>
  </si>
  <si>
    <t>ประเด็น / งาน : วัณโรค</t>
  </si>
  <si>
    <t>1.ลดอัตราตายด้วยวัณโรคร้อยละ 5</t>
  </si>
  <si>
    <t>2.อัตราความสำเร็จการรักษาวัณโรคทุกประเภทร้อยละ 90</t>
  </si>
  <si>
    <t>3.อัตราการรักษาตามมาตรฐานร้อยละ 90</t>
  </si>
  <si>
    <t>4 .การคัดกรองกลุ่มเสี่ยงร้อยละ 90 5.อัตราการขาดยา เป็นศูนย์</t>
  </si>
  <si>
    <t>อัตราความสำเร็จในการรักษาร้อยละ76.92 อัตราการเสียชีวิตร้อยละ 15.34 ไม่พบผู้ป่วยวัณโรคขาดยา ส่วนการค้นหาผู้ป่วยโดยการคัดกรองวัณโรคในกลุ่มเสี่ยงยังต่ำกว่าเป้าหมาย</t>
  </si>
  <si>
    <t>คือผู้สัมผัสร่วมบ้านร้อยละ 91.0 ส่วนผู้สูงอายุติดบ้านร้อยละ54.4 ผู้สูงอายุติดเตียงร้อยละ 77.3  ดังนั้นคปสอแม่เมาะได้จัดแผนงานวัณโรค โดยมีการเร่งรัดการค้นหาผู้ป่วยวัณโรค</t>
  </si>
  <si>
    <t>ในกลุ่มเสี่ยงให้มีคุณภาพ เน้นกระบวนการรักษาผู้ป่วยวัณโรคทุกประเภทให้กินยาให้ครบและหายขาด ลดการขาดยาและเสียชีวิต และการดุแลติดตามที่บ้านอย่างต่อเนื่อง</t>
  </si>
  <si>
    <t>ชุดโครงการจังหวัด</t>
  </si>
  <si>
    <t>รหัสโครงการ.....โครงการ / กิจกรรมหลัก</t>
  </si>
  <si>
    <t>กิจกรรมรอง</t>
  </si>
  <si>
    <t>เป้าหมายและจำนวน</t>
  </si>
  <si>
    <t>พื้นที่ดำเนินการ (ระบุ PCC)</t>
  </si>
  <si>
    <t>1.การพัฒนาศักยภาพ</t>
  </si>
  <si>
    <t xml:space="preserve">1.ทบทวนคณะทำงานวัณโรคระดับอำเภอ </t>
  </si>
  <si>
    <t>พย.</t>
  </si>
  <si>
    <t>TB.Board</t>
  </si>
  <si>
    <t>บุคลากร</t>
  </si>
  <si>
    <t>(ทีม SRRT /TB ) และ NOC-TB</t>
  </si>
  <si>
    <t xml:space="preserve"> 1.1 มีผู้รับผิดชอบงานวัณโรค</t>
  </si>
  <si>
    <t>ภคพร</t>
  </si>
  <si>
    <t xml:space="preserve">   ระดับ รพ(  HTC )</t>
  </si>
  <si>
    <t xml:space="preserve"> 1.2มีผู้รับผิดชอบงานวัณโรค</t>
  </si>
  <si>
    <t>ผู้ช่วย สสอ.</t>
  </si>
  <si>
    <t xml:space="preserve">         ระดับรพ(  DTC )</t>
  </si>
  <si>
    <t>ทุกเดือนในที่ประชุมคปสอ</t>
  </si>
  <si>
    <t>ดำเนินงานวัณโรคในที่ประชุมคปสอ</t>
  </si>
  <si>
    <t>การคัดกรองกลุ่มเสี่ยงการดูแลรักษา</t>
  </si>
  <si>
    <t>และการติดตามเยี่ยมบ้านอย่างต่อเนื่อง</t>
  </si>
  <si>
    <t>ตามมาตรฐาน และแนวทางการใช้ โปรแกรม tb CM</t>
  </si>
  <si>
    <t>2.การค้นหาผู้ป่วยวัณโรค</t>
  </si>
  <si>
    <t>ต.ค.-มี.ค</t>
  </si>
  <si>
    <t>คปสอ.</t>
  </si>
  <si>
    <t>2.1.1 กลุ่มที่เข้าถึงยาก</t>
  </si>
  <si>
    <t>- ผู้ต้องขัง</t>
  </si>
  <si>
    <t>-  สูงอายุติดบ้าน</t>
  </si>
  <si>
    <t>44 ราย</t>
  </si>
  <si>
    <t>- ผู้สูงอายุติดเตียง</t>
  </si>
  <si>
    <t>22 ราย</t>
  </si>
  <si>
    <t>2.1.2 กลุ่มที่มีความเสี่ยงต่อการติดเชื้อวัณโรค</t>
  </si>
  <si>
    <t>- HIV</t>
  </si>
  <si>
    <t>182 ราย</t>
  </si>
  <si>
    <t>- ผู้สัมผัสวัณโรครายใหม่</t>
  </si>
  <si>
    <t>- ผู่สัมผัสผู่วนวัณโรค ย้อนหลัง ปี60/ 61</t>
  </si>
  <si>
    <t>2.2.1 กลุ่มที่มีความเสี่ยงต่อการสัมผัสวัณโรค</t>
  </si>
  <si>
    <t>203 ราย</t>
  </si>
  <si>
    <t>45 ราย</t>
  </si>
  <si>
    <t>2.2.2 กลุ่มที่มีความเสีย่งต่อการติดเชื้อวัณโรค</t>
  </si>
  <si>
    <t>- ผู้ป่วย DM</t>
  </si>
  <si>
    <t>1,873 ราย</t>
  </si>
  <si>
    <t>- ผู้ป่วย COPD</t>
  </si>
  <si>
    <t>323 ราย</t>
  </si>
  <si>
    <t>- ผู้ป่วย CKD 4/5</t>
  </si>
  <si>
    <t xml:space="preserve">186 ราย </t>
  </si>
  <si>
    <t>- ผู้ป่วยติดสุรา</t>
  </si>
  <si>
    <t>188 ราย</t>
  </si>
  <si>
    <t>23 ราย</t>
  </si>
  <si>
    <t>2.3 ประสานท้องถิ่นในการรับส่งผู้ป่วยกรณีไม่มาสารถเดิน</t>
  </si>
  <si>
    <t>ทางไม่ได้</t>
  </si>
  <si>
    <t xml:space="preserve">2.4. กำหนดแผนการนัดหมายกลุ่มเสี่ยง ให้มา CXR
</t>
  </si>
  <si>
    <t xml:space="preserve"> ที่รพแม่เมาะ วันละ 50 ราย จันทร์-ศุกร์ ตามพื้นที่</t>
  </si>
  <si>
    <t>2.5 กรณีผล CXR ผิดปกติ รพ.สต.ติดตามผู้ป่วย</t>
  </si>
  <si>
    <t>ส่งเสมหะภายใน 3 วัน</t>
  </si>
  <si>
    <t>3. พัฒนาการรักษาวัณโรค</t>
  </si>
  <si>
    <t>3.1.มีการใช้แนวทางการดูแลรักษาวัณโรค</t>
  </si>
  <si>
    <t>ปีงบ 2562</t>
  </si>
  <si>
    <t xml:space="preserve">  ให้หายขาด ไม่ขาดยา</t>
  </si>
  <si>
    <t>- ส่งX- pert ตามแนวทางรพลำปาง</t>
  </si>
  <si>
    <t xml:space="preserve"> (1 สค2561)</t>
  </si>
  <si>
    <t>- แพทย์ consult การรักษาผู้ป่วย</t>
  </si>
  <si>
    <t>วัณโรคผ่านทางLine อายุรกรรมรพลำปาง</t>
  </si>
  <si>
    <t>-ผู้ป่วยในและห้องชันสูตรประสาน</t>
  </si>
  <si>
    <t>Tb clnic  ขึ้นทะเบียนการรักษา และ</t>
  </si>
  <si>
    <t>นัดหมายเข้าคลินิกวัณโรคจันทร์ที่3ของเดือน</t>
  </si>
  <si>
    <t>3.2 Admitผู้ป่วยรายใหม่ทุกรายเพื่อเตรียม</t>
  </si>
  <si>
    <t>ภคพร/ผู้ช่วย</t>
  </si>
  <si>
    <t>ผู้ป่วยและญาติ กรณีผู้สูงอายุและผู้ที่</t>
  </si>
  <si>
    <t>เสี่ยงต่อการเสียชีวิต  Admit 2 wks ทุกราย</t>
  </si>
  <si>
    <t>กรณีAdmit ไม่ได้ ให้มีการติดตามผู้ป่วย</t>
  </si>
  <si>
    <t>ที่บ้านโดยเจ้าหน้าที่ทุกวัน และรายงานให้</t>
  </si>
  <si>
    <t>TB  ทางไลน์</t>
  </si>
  <si>
    <t>รักษาโดยจนท.อสม./ผู้นำชุมชน  ญาติ</t>
  </si>
  <si>
    <t xml:space="preserve">โดยการส่งข้อมมูลทางไลน์กลุ่ม TB 
</t>
  </si>
  <si>
    <t xml:space="preserve">Mobil phone </t>
  </si>
  <si>
    <t>พื้นที่เยี่ยมบ้านพร้อมส่งรูปการเยี่ยมบ้าน</t>
  </si>
  <si>
    <t>มาให้ TB Line พร้อมชื่ออสม / มอค/</t>
  </si>
  <si>
    <t xml:space="preserve">กรณีเยี่ยมผู้ป่วยวัณโรคพบปัญหา เช่น   
</t>
  </si>
  <si>
    <t xml:space="preserve">การแพ้ยา ,ตาเหลืองตัวเหลืองเป็นต้น
   </t>
  </si>
  <si>
    <t xml:space="preserve">TB  clinic  ปรึกษาแพทย์ MR .TB </t>
  </si>
  <si>
    <t>วัณโรคในเด็ก สำหรับเจ้าหน้าที่สาธารณสุขใน รพ.สต.</t>
  </si>
  <si>
    <t>4. สร้างกระบวนการมีส่วน</t>
  </si>
  <si>
    <t>4.1. การประชาสัมพันธ์สร้างความเข้า</t>
  </si>
  <si>
    <t>ร่วมของชุมชน ครอบครัว</t>
  </si>
  <si>
    <t>เรื่องวัณโรคการดูแลรักษา การหายขาด</t>
  </si>
  <si>
    <t>4.2. การอบรมอสมเชี่ยวชาญในการดุแล</t>
  </si>
  <si>
    <t>45 คน</t>
  </si>
  <si>
    <t>มค.</t>
  </si>
  <si>
    <t>ผู้ป่วยวัณโรค หมู่บ้านละ 1 คน</t>
  </si>
  <si>
    <t>4.3. การประสานผู้นำชุมชนให้การ</t>
  </si>
  <si>
    <t>ช่วยเหลือผู้ป่วยวัณโรคกรณีมีปัญหา</t>
  </si>
  <si>
    <t>การดูแลรักษา</t>
  </si>
  <si>
    <t>4.4.ประสานงานการทำงานการช่วยเหลือ</t>
  </si>
  <si>
    <t>ผู้ป่วยและการเยี่ยมบ้านร่วมกับผู้นำ</t>
  </si>
  <si>
    <t>ชุมชนและท้องถิ่น เช่นประสานเรื่อง</t>
  </si>
  <si>
    <t>รถนำส่งผู้ป่วยมารพ เป็นต้น</t>
  </si>
  <si>
    <t>020109 โครงการคัดกรองและบริหารจัดการโรควัณโรค</t>
  </si>
  <si>
    <t>020109</t>
  </si>
  <si>
    <t xml:space="preserve"> โครงการคัดกรองและบริหารจัดการโรควัณโรค</t>
  </si>
  <si>
    <t>บูรณาการงานวัยรุ่น</t>
  </si>
  <si>
    <t>เพื่อให้เยาวชนและครอบครัว</t>
  </si>
  <si>
    <t>เสาวรส/ศิริขวัญ</t>
  </si>
  <si>
    <t>สุขภาพของบุคคลครอบครัวและชุมชนก่อนการตั้งครรภ์</t>
  </si>
  <si>
    <t>มีความรู้และทักษะในการดูแล</t>
  </si>
  <si>
    <t>ตนเองเพื่อป้องกันเหตุการณ์ที่</t>
  </si>
  <si>
    <t xml:space="preserve">ที่ง่ายและสะดวกสำหรับวัยรุ่น  Group Line </t>
  </si>
  <si>
    <t>ไม่พึงประสงค์ เช่น ตั้งครรภ์ ,</t>
  </si>
  <si>
    <t xml:space="preserve">            * ในสถานบริการ</t>
  </si>
  <si>
    <t>ติดยาเสพติด ฯลฯ</t>
  </si>
  <si>
    <t xml:space="preserve">            * ในสถานศึกษา</t>
  </si>
  <si>
    <t xml:space="preserve">            * ในชุมชน</t>
  </si>
  <si>
    <t xml:space="preserve"> - การสำรวจพฤติกรรมวัยรุ่น ( 15-24   ปี )ค้นหาภาวะเสี่ยง</t>
  </si>
  <si>
    <t xml:space="preserve"> เพื่อจัดทำแผนแก้ไขปัญหา</t>
  </si>
  <si>
    <t xml:space="preserve"> - การพัฒนาทักษะชีวิตทักษะการสื่อสารในเด็กและผู้ปกครอง</t>
  </si>
  <si>
    <t xml:space="preserve">   * การสื่อสารวัยรุ่น แก่ผู้ปกครอง</t>
  </si>
  <si>
    <t xml:space="preserve">   * กิจกรรมทักษะชีวิตในสถานศึกษา</t>
  </si>
  <si>
    <t xml:space="preserve">   * กิจกรรมทักษะชีวิตในชุมชน</t>
  </si>
  <si>
    <t>นาสัก,บ้านดง</t>
  </si>
  <si>
    <t xml:space="preserve">   * อบรมแกนนำเยาวชน ในการให้คำปรึกษา</t>
  </si>
  <si>
    <t xml:space="preserve"> - การเปิดพื้นที่ให้เด็กและเยาวชนได้แสดงออกทุกเรื่องราว</t>
  </si>
  <si>
    <t xml:space="preserve">   กิจกรรมบ้านปล่อยของ</t>
  </si>
  <si>
    <t>2.อบรมการเตรียมความพร้อมวัยเจริญพันธ์แก่ สตรีอายุ15 ปี</t>
  </si>
  <si>
    <t>รพ.สต</t>
  </si>
  <si>
    <t xml:space="preserve"> ขึ้นไปในชุมชน</t>
  </si>
  <si>
    <t xml:space="preserve">   - ทักษะชีวิตเพื่อป้องกันเรื่อง เพศ เอดส์ และยาเสพย์ติด</t>
  </si>
  <si>
    <t xml:space="preserve">   - การเข้าร่วมกิจกรรมสภาเยาวชน</t>
  </si>
  <si>
    <t xml:space="preserve">   - การติดตามผลการอบรมผ่านสภาเยาวชน</t>
  </si>
  <si>
    <t>3.อบรมหญิงตั้งครรภ์/หลังคลอดและผู้ปกครองเด็ก</t>
  </si>
  <si>
    <t>วันแรกของชีวิต และมีการติดตามผลการนำไปปฏิบัติจากการ</t>
  </si>
  <si>
    <t>บันทึกในสมุดสีชมพู</t>
  </si>
  <si>
    <t>๔.จัดทำป้ายประชาสัมพันธ์รณรงค์การฝากครรภ์คุณภาพ</t>
  </si>
  <si>
    <t>๑.ร้อยละของหญิงตั้งครรภ์</t>
  </si>
  <si>
    <t>ฝากครรภ์ ครั้งแรกก่อนหรือ</t>
  </si>
  <si>
    <t xml:space="preserve">โดย </t>
  </si>
  <si>
    <t>เท่ากับ ๑๒ สัปดาห์</t>
  </si>
  <si>
    <t xml:space="preserve"> - PM.อำเภอ กำกับติดตามข้อมูลการดำเนินงานในโปรแกรม</t>
  </si>
  <si>
    <t>HDC และมีการสะท้อนข้อมูลให้พื้นที่รับทราบและดำเนินการ</t>
  </si>
  <si>
    <t>แก้ไข</t>
  </si>
  <si>
    <t xml:space="preserve"> - คัดกรอง ประเมินความเสี่ยงในหญิงตั้งครรภ์ทุกราย</t>
  </si>
  <si>
    <t xml:space="preserve"> ( Risk 18 ข้อในสมุดสีชมพู )</t>
  </si>
  <si>
    <t xml:space="preserve"> - จัดทำทะเบียนหญิงตั้งครรภ์เสี่ยงทุกราย  (รวมทั้งที่รับ</t>
  </si>
  <si>
    <t>บริการในสถานบริการอื่นๆ)และจัดลำดับความรุนแรงตาม</t>
  </si>
  <si>
    <t xml:space="preserve">ความเสี่ยง  : low risk ,medium  risk  ,high risk </t>
  </si>
  <si>
    <t>และวางแผนการดูแล การส่งต่อ โดย</t>
  </si>
  <si>
    <t xml:space="preserve">     * Low Risk ดูแลตามมาตรฐาน ANC. คุณภาพ</t>
  </si>
  <si>
    <t xml:space="preserve">     * Hight Risk ดูแลโดยสูติแพทย์ / แพทย์</t>
  </si>
  <si>
    <t xml:space="preserve">     * Previous Preterm ส่งต่อ รพศ. / เกาะคา</t>
  </si>
  <si>
    <t xml:space="preserve"> - ส่งหญิงตั้งครรภ์กลุ่มเสี่ยงให้ รพ.สต.ดูแลต่อเนื่อง โดยผ่าน</t>
  </si>
  <si>
    <t xml:space="preserve">  CARE PLAN และมีการติดตามข้อมูลการดูแลตามcare Plan  </t>
  </si>
  <si>
    <t xml:space="preserve"> โดย PM.อำเภอ ทุกวันอังคารมีการสะท้อนปัญหาที่พบเพื่อ</t>
  </si>
  <si>
    <t>ขอรับการปรึกษาแพทย์ที่ดูแลMCH</t>
  </si>
  <si>
    <t xml:space="preserve"> - มีการจัดระบบประมวลข้อมูลและการรายงานการดูแล</t>
  </si>
  <si>
    <t>กลุ่มเสี่ยงทั้งภาพรวมและรายสถานบริการ</t>
  </si>
  <si>
    <t xml:space="preserve"> -  กิจกรรมCouple counseling  เป็นการให้ความรู้ /</t>
  </si>
  <si>
    <t xml:space="preserve"> ให้คำปรึกษาคู่  ในหญิงตั้งครรภ์+สามี  หรือ  หญิงตั้งครรภ์ +</t>
  </si>
  <si>
    <t>ผู้ดูแล จะดำเนินการอยู่ ๔ ครั้งตามไตรมาส โดยจะบูรณาการใน</t>
  </si>
  <si>
    <t>กิจกรรมโรงเรียนพ่อแม่ใน โรงพยาบาล 2 ครั้ง ( ANCครั้งที่ ๑</t>
  </si>
  <si>
    <t>และ ๓ ) และใน รพสต  2 ครั้ง( ANC ครั้งที่ ๒ และ ๔ )</t>
  </si>
  <si>
    <t>โดยมีการทำกิจกรรมร่วมกับนักโภชนากร ,ทันตาภิบาล</t>
  </si>
  <si>
    <t xml:space="preserve">และแพทย์แผนไทย </t>
  </si>
  <si>
    <t xml:space="preserve">  - มีการจัดทำสื่อ PPT.เพื่อให้มีเนื้อหาการนำเสนอที่ครอบคลุม</t>
  </si>
  <si>
    <t>นำไปใช้ได้ทุกระดับ และจัดทำเป็นเอกสารเพื่อมอบให้หญิง</t>
  </si>
  <si>
    <t xml:space="preserve"> ตั้งครรภ์ที่ฝากคลินิก หรือสถานบริการอื่น</t>
  </si>
  <si>
    <t xml:space="preserve"> - สร้างระบบการกำกับติดตามการดำเนินงาน Couple  </t>
  </si>
  <si>
    <t>counseling โดย</t>
  </si>
  <si>
    <t xml:space="preserve">  * ใช้ระบบ Check List ที่แนบไปกับสมุดสีชมพู</t>
  </si>
  <si>
    <t xml:space="preserve">  * PM.อำเภอ ติดตามข้อมูลการทำ  Couple counseling </t>
  </si>
  <si>
    <t xml:space="preserve"> ในฐานข้อมูล HDC(อยู่ระหว่างการบูรณาการการITจังหวัดใน</t>
  </si>
  <si>
    <t>การลงรหัส เพื่อดึงข้อมูลใน HDC )</t>
  </si>
  <si>
    <t xml:space="preserve"> - สร้างระบบการติดตามหญิงตั้งครรภ์ให้มาฝากครรภ์ตามนัด</t>
  </si>
  <si>
    <t>ครบเกณฑ์๕ ครั้งและเยี่ยมหลังคลอดครบ๓ ครั้งตามเกณฑ์</t>
  </si>
  <si>
    <t xml:space="preserve">        * นัดหมายล่วงหน้า</t>
  </si>
  <si>
    <t xml:space="preserve">        * โทรฯประสานก่อนนัด</t>
  </si>
  <si>
    <t xml:space="preserve">        * โทรฯตามกรณีไม่มาตามนัด หรือ ให้ อสม.ติดตาม</t>
  </si>
  <si>
    <t>ฝากครรภ์ของพื้นที่นำเข้าที่ประชุม MCH.Board</t>
  </si>
  <si>
    <t>๓.เฝ้าระวังและส่งเสริมภาวะโภชนาการ</t>
  </si>
  <si>
    <t>:จัดนมเสริมให้หญิงตั้งครรภ์คนละ 1 กล่อง  เป็นเวลา 90 วัน</t>
  </si>
  <si>
    <t>๔.การเตรียมตัวหญิงตั้งครรภ์สู่การคลอด</t>
  </si>
  <si>
    <t>วรรณา</t>
  </si>
  <si>
    <t xml:space="preserve"> - PM.อำเภอจัดทำทะเบียนครบคลอดให้ห้องคลอด รพ.แม่เมาะ</t>
  </si>
  <si>
    <t xml:space="preserve">  เพื่อจัดเตรียมความพร้อมในการรับบริการคลอด</t>
  </si>
  <si>
    <t xml:space="preserve"> - จัดทำแนวทางให้หญิงตั้งครรภ์ที่อยู่พื้นที่ห่างไกลที่อายุครรภ์</t>
  </si>
  <si>
    <t>มากกว่า 38 สัปดาห์ให้มานอนรอคลอดที่ รพ. หรือ มาพักบ้าน</t>
  </si>
  <si>
    <t>ญาติที่อยู่ใกล้ รพ.เพื่อป้องกัน BBA.</t>
  </si>
  <si>
    <t xml:space="preserve"> - ทุกสถานบริการประสาน ชุมชน.ในการเตรียม รับ - ส่ง ผู้ครบ</t>
  </si>
  <si>
    <t xml:space="preserve">   กำหนดคลอด</t>
  </si>
  <si>
    <t>๕.การเตรียมความพร้อมในการทำคลอด</t>
  </si>
  <si>
    <t>บูรณาการยุทธฯ๒</t>
  </si>
  <si>
    <t>สุภาวดี</t>
  </si>
  <si>
    <t xml:space="preserve"> - ห้องคลอดต้องเตรียมความพร้อมวัสดุ/ครุภัณฑ์ในการทำคลอด</t>
  </si>
  <si>
    <t>Service Plan</t>
  </si>
  <si>
    <t xml:space="preserve">   ให้พร้อมใช้</t>
  </si>
  <si>
    <t xml:space="preserve">  - เตรียมบุคลากรให้มีความรู้และทักษะในด้าน</t>
  </si>
  <si>
    <t xml:space="preserve">   - การประเมินและดูแลขณะเจ็บครรภ์</t>
  </si>
  <si>
    <t xml:space="preserve">   - การทำคลอด</t>
  </si>
  <si>
    <t xml:space="preserve">   - การประเมินและดูแลหลังคลอด</t>
  </si>
  <si>
    <t>๑. ค้นหาหญิงตั้งครรภ์ในชุมชน โดย อสม.,มอค. และนำขึ้น</t>
  </si>
  <si>
    <t>ทะเบียนหญิงตั้งครรภ์ (รวมทั้งที่ฝากครรภ์ในคลินิกหรืออื่นๆ)</t>
  </si>
  <si>
    <t xml:space="preserve"> - ทบทวนคณะกรรมการ MCH .โดยเพิ่ม IT ทุกระดับ</t>
  </si>
  <si>
    <t xml:space="preserve"> - ทีมPM อำเภอเข้าไปเยี่ยม ให้คำแนะนำแก่หน่วยบริการ </t>
  </si>
  <si>
    <t xml:space="preserve">  ทุกเดือน</t>
  </si>
  <si>
    <t xml:space="preserve">  - เยี่ยมนิเทศติดตามเสริมพลัง รพ.สต.ทุกแห่ง</t>
  </si>
  <si>
    <t xml:space="preserve">     ปีละ 2ครั้ง/รพ.สต.</t>
  </si>
  <si>
    <t>๒.ประชุมชี้แจงแนวทาง  ANC Version 2018และแนวทาง</t>
  </si>
  <si>
    <t xml:space="preserve"> การดำเนินงาน มหัศจรรย์ 1,000 วันแรกของชีวิตแก่บุคลากร</t>
  </si>
  <si>
    <t>๓.คืนข้อมูลการดำเนินงานในเวที คปสอ.ทุกเดือน</t>
  </si>
  <si>
    <t>๔.การเตรียมรับการประเมินมาตรฐานอนามัย แม่และเด็ก</t>
  </si>
  <si>
    <t>๕.สร้างระบบการติดตามกำกับทั้งกิจกรรมและข้อมูลทุกระดับ</t>
  </si>
  <si>
    <t>๑.คืนข้อมูล เชิงนโยบาย ปัญหาการดำเนินงาน MCH ผ่านเวที</t>
  </si>
  <si>
    <t xml:space="preserve">    พชต./ตำบลจัดการสุขภาพ/พชอ.</t>
  </si>
  <si>
    <t>วราภรณ์</t>
  </si>
  <si>
    <t>2.สร้างการรับรู้และความเข้าใจให้พ่อแม่ ผู้ปกครอง</t>
  </si>
  <si>
    <t xml:space="preserve">  เส้นทางสู่มหัศจรรย์1000วัน การเลี้ยงลูกด้วยนมแม่</t>
  </si>
  <si>
    <t>และการส่งเสริมพัฒนาการ บูรณาการกิจกรรม กินกอด เล่น เล่า</t>
  </si>
  <si>
    <t>โภชนาการ  ในการเฝ้าระวังพัฒนาการ/โภชนาการในชุมชน</t>
  </si>
  <si>
    <t xml:space="preserve"> - ตรวจสอบคุณภาพเครื่องมือทั้งในสถานบริการและนอกสถาน</t>
  </si>
  <si>
    <t xml:space="preserve">   บริการ (รพ., รพสต., อสม., ศูนย์เด็ก )</t>
  </si>
  <si>
    <t xml:space="preserve">     * การแปรผลของผู้ประเมิน</t>
  </si>
  <si>
    <t>บุรณาการ ยุทธ.๒</t>
  </si>
  <si>
    <t xml:space="preserve">     * มาตรฐานอุปกรณ์ในคลินิกสุขภาพเด็กดี</t>
  </si>
  <si>
    <t>ในการจัดซื้อ</t>
  </si>
  <si>
    <t xml:space="preserve">     * วิธีการ ชั่งน้ำหนัก วัดส่วนสูง และแปรผลการเจริญเติบโต</t>
  </si>
  <si>
    <t>อุปกรณ์ใสถานบริการ</t>
  </si>
  <si>
    <t xml:space="preserve"> - การดูแลภาวะโภชนาการ</t>
  </si>
  <si>
    <t xml:space="preserve">    - ประเมินภาวะโภชนาการให้คำแนะนำรายกลุ่ม/รายคน</t>
  </si>
  <si>
    <t xml:space="preserve">    - การติดตามเด็กที่มีปัญหาด้านโภชนาการ และประเมิน</t>
  </si>
  <si>
    <t xml:space="preserve">บนกราฟเจริญเติบโต     </t>
  </si>
  <si>
    <r>
      <t xml:space="preserve">    - การป้องกันภาวะซีดในเด็ก </t>
    </r>
    <r>
      <rPr>
        <sz val="14"/>
        <color theme="1"/>
        <rFont val="TH SarabunIT๙"/>
        <family val="2"/>
      </rPr>
      <t>0-5</t>
    </r>
    <r>
      <rPr>
        <sz val="14"/>
        <color theme="1"/>
        <rFont val="TH SarabunPSK"/>
        <family val="2"/>
      </rPr>
      <t>ปี โดยเจาะ Hct เด็กอายุ</t>
    </r>
  </si>
  <si>
    <r>
      <rPr>
        <sz val="14"/>
        <color theme="1"/>
        <rFont val="TH SarabunIT๙"/>
        <family val="2"/>
      </rPr>
      <t>6 เดือน - 1</t>
    </r>
    <r>
      <rPr>
        <sz val="14"/>
        <color theme="1"/>
        <rFont val="TH SarabunPSK"/>
        <family val="2"/>
      </rPr>
      <t xml:space="preserve"> ปี ทุกรายและสนับสนุนยาน้ำเสริมธาตุเหล็ก</t>
    </r>
  </si>
  <si>
    <r>
      <t xml:space="preserve"> ในเด็ก </t>
    </r>
    <r>
      <rPr>
        <sz val="14"/>
        <color theme="1"/>
        <rFont val="TH SarabunIT๙"/>
        <family val="2"/>
      </rPr>
      <t>6 เดือน -5 ปีให้ได้รับประทานสัปดาห์ ละ 1 ครั้ง</t>
    </r>
  </si>
  <si>
    <t xml:space="preserve"> มีการกำกับติดตามการรับยาทุกเดือน</t>
  </si>
  <si>
    <t xml:space="preserve">     - บูรณาการโรงเรียนพ่อแม่ยกระดับโภชนาการหญิงให้นม</t>
  </si>
  <si>
    <t>บุตรเด็กอายุ 0-6เดือน (180วัน)</t>
  </si>
  <si>
    <t>พิมพร</t>
  </si>
  <si>
    <t xml:space="preserve"> - การคัดกรองเด็กObesity signและการส่งต่อ</t>
  </si>
  <si>
    <t xml:space="preserve"> ในเด็กที่มีภาวะอ้วน ทุกราย</t>
  </si>
  <si>
    <t xml:space="preserve">                  - รอบคอดำ</t>
  </si>
  <si>
    <t xml:space="preserve">                  - นั่งหลับ</t>
  </si>
  <si>
    <t xml:space="preserve">                  - นอนกรน</t>
  </si>
  <si>
    <t xml:space="preserve">                  - ประวัติเจ็บป่วยในครอบครัว </t>
  </si>
  <si>
    <r>
      <t xml:space="preserve">  - ถ้าพบมีอาการ </t>
    </r>
    <r>
      <rPr>
        <sz val="14"/>
        <color theme="1"/>
        <rFont val="TH SarabunIT๙"/>
        <family val="2"/>
      </rPr>
      <t xml:space="preserve">3  ใน 4 </t>
    </r>
    <r>
      <rPr>
        <sz val="14"/>
        <color theme="1"/>
        <rFont val="TH SarabunPSK"/>
        <family val="2"/>
      </rPr>
      <t>ข้อ ให้ ส่งพบแพทย์เพื่อการวินิจฉัย</t>
    </r>
  </si>
  <si>
    <t xml:space="preserve">    และรักษาต่อเนื่อง</t>
  </si>
  <si>
    <t xml:space="preserve">  - จัดการแก้ไขปัญหาทุพโภชนาการนักเรียน(รายบุคคล)</t>
  </si>
  <si>
    <r>
      <t xml:space="preserve">  - ส่งเสริมการออกกำลังกายทุกวันๆละ</t>
    </r>
    <r>
      <rPr>
        <sz val="14"/>
        <color theme="1"/>
        <rFont val="TH SarabunIT๙"/>
        <family val="2"/>
      </rPr>
      <t xml:space="preserve"> 60</t>
    </r>
    <r>
      <rPr>
        <sz val="14"/>
        <color theme="1"/>
        <rFont val="TH SarabunPSK"/>
        <family val="2"/>
      </rPr>
      <t xml:space="preserve"> นาที (กระตุ้นสะสม</t>
    </r>
  </si>
  <si>
    <t xml:space="preserve">     เน้นการกระแทกข้อต่อ)</t>
  </si>
  <si>
    <t>ธ.ค.6๑-</t>
  </si>
  <si>
    <t xml:space="preserve"> 4.4 กิจกรรม sealant คุณภาพ</t>
  </si>
  <si>
    <t>เด็กนักเรียนกลุ่มเป้าหมายได้รบ</t>
  </si>
  <si>
    <t xml:space="preserve"> - ตรวจเด็กป.1-2 ประเมิน treantment need ในการsealant</t>
  </si>
  <si>
    <t>ป.1 360 คน</t>
  </si>
  <si>
    <t>การตรวจฟันและวางแผนการ</t>
  </si>
  <si>
    <t>ตค.61-</t>
  </si>
  <si>
    <t>ป.2 341 คน</t>
  </si>
  <si>
    <t>รักษา ร้อยละ 100</t>
  </si>
  <si>
    <t xml:space="preserve"> - ให้บริการsealant ตามtreantment need </t>
  </si>
  <si>
    <t xml:space="preserve">  - ตรวจสอบการยึดติดทุกภาคเรียน</t>
  </si>
  <si>
    <t>เสาวรส</t>
  </si>
  <si>
    <t>๔.๑ สนับสนุนการประกวด TO BE IDOL ระดับภาค</t>
  </si>
  <si>
    <t>ขอสนับสนุนงบ สสจ.</t>
  </si>
  <si>
    <t>มค62</t>
  </si>
  <si>
    <t>มิ.ย- ก.ค</t>
  </si>
  <si>
    <t>หอมหวน</t>
  </si>
  <si>
    <t>ทิพย์วรรณ</t>
  </si>
  <si>
    <t>๔. ทบทวนแนวทาง และส่งเสริมการจัดคลินิกผู้สูงอายุ</t>
  </si>
  <si>
    <t>มีคลินิกผู้สูงอายุใน รพช.</t>
  </si>
  <si>
    <t>นาลิน/วัชรี</t>
  </si>
  <si>
    <t>ใน รพช.</t>
  </si>
  <si>
    <t xml:space="preserve"> - จัดคลินิกผู้สูงอายุให้เป็นสัดส่วน มีป้ายชัดเจน จัดระบบ/</t>
  </si>
  <si>
    <t>ผู้สูงอายุทีมารับ</t>
  </si>
  <si>
    <t>นาลิน OPD</t>
  </si>
  <si>
    <t>ช่องทางการให้บริการผู้สูงอายุ ตามมาตรฐาน มีผู้รับผิดฃอบ</t>
  </si>
  <si>
    <t>บริการในรพ.</t>
  </si>
  <si>
    <t xml:space="preserve"> -  กำหนดวันจัดคลินิกผู้สูงอายุ 2 วัน / อาทิตย์</t>
  </si>
  <si>
    <t xml:space="preserve">     *วันอังคาร  เพื่อรองรับการส่งต่อผู้สูงอายุที่พบปัญหา</t>
  </si>
  <si>
    <t>จากการประเมิน Geriatric Syndrome ในชุมชน</t>
  </si>
  <si>
    <t xml:space="preserve">     * วันศุกร์ประเมิน/คัดกรองผู้สุงอายุในคิลนิก NCD</t>
  </si>
  <si>
    <t>คิลนิค NCD</t>
  </si>
  <si>
    <t xml:space="preserve"> - แนวทางการส่งต่อ และปรึกษาแพทย์ </t>
  </si>
  <si>
    <t xml:space="preserve"> - สรุปรายงานKPI ต่อคณะกรรมการพัฒนา</t>
  </si>
  <si>
    <t>service planและPCT ทุกเดือน</t>
  </si>
  <si>
    <t>๕.พัฒนาสภาพแวดล้อม เทคโนโลยี สิ่งอำนวย</t>
  </si>
  <si>
    <t xml:space="preserve">     1.1 หลักสูตร Geriatricสำหรับแพทย์/พยาบาล</t>
  </si>
  <si>
    <t xml:space="preserve">     1.2  คลินิกผู้สูงอายุ</t>
  </si>
  <si>
    <t xml:space="preserve">     1.3 การพัฒนาคุณภาพชีวิตผู้สูงอายุ</t>
  </si>
  <si>
    <t xml:space="preserve">     1.4  Care Manager  ผู้สูงอายุ</t>
  </si>
  <si>
    <t xml:space="preserve">     1.5 เข้าร่วมประชุมวิชาการโรคผู้สูงอายุของ </t>
  </si>
  <si>
    <t>๒. อบรมฟื้นฟูศักยภาพ Care Giver ทั้งหมด</t>
  </si>
  <si>
    <t>วัชรี</t>
  </si>
  <si>
    <t>1.3 แต่งตั้งฃคณะกรรมการวัณโรคระดับอำเภอแม่เมาะ</t>
  </si>
  <si>
    <t>1.4 มีการนำเสนอผลงานวัณโรค</t>
  </si>
  <si>
    <t>1.5  ประฃุมชี้แจงแนวทางการ</t>
  </si>
  <si>
    <t>1.6 ติดตาม NOC-TB ในการประชุมPCT  ทุกเดือน</t>
  </si>
  <si>
    <t>1.7 นำผลการประชุมNOC-TB เข้าที่ประชุมคปสอ</t>
  </si>
  <si>
    <t xml:space="preserve"> เพื่อประสานและแนวทางแก้ไขในพื้นที่</t>
  </si>
  <si>
    <t>2.1 กลุ่มที่ต้องได้รับคัดกรองวัณโรค (300าย)</t>
  </si>
  <si>
    <t>พย-ธค 61</t>
  </si>
  <si>
    <t>52 ราย</t>
  </si>
  <si>
    <t>2.2 กลุ่มเสียงที่มารับบริการในโรงพยาบาล (3,109)</t>
  </si>
  <si>
    <t xml:space="preserve">- เจ้าหน้าที่สาธารณสุข </t>
  </si>
  <si>
    <t>กพ62</t>
  </si>
  <si>
    <t xml:space="preserve">- แรงงานข้ามชาติ </t>
  </si>
  <si>
    <t>ตค - มีค 62</t>
  </si>
  <si>
    <t>พย-ธค61</t>
  </si>
  <si>
    <t>- ผู้ที่ได้รับยากดภูมิ เช่น SLE</t>
  </si>
  <si>
    <t xml:space="preserve"> -CA  </t>
  </si>
  <si>
    <t>268 ราย</t>
  </si>
  <si>
    <t xml:space="preserve"> - กลุ่มภาวะโภชนา การBMI&lt;18.5</t>
  </si>
  <si>
    <t>อายุ 15-59 ปี</t>
  </si>
  <si>
    <t>-อายุ 60 ปีขึ้นไป</t>
  </si>
  <si>
    <t>3.3 วางแผนการจำหน่าย การติดตามเยี่ยมบ้าน ประเมิน</t>
  </si>
  <si>
    <t>ปัญหาด้านร่างกายและจิตใจ, ด้านสังคมและเศรษฐกิจร่วมกับ</t>
  </si>
  <si>
    <t>ทีมแพทย์ และพยาบาล รพสตในพื้นที่ ก่อนกลับบ้าน 2 วัน</t>
  </si>
  <si>
    <t>3.4 ส่งต่อข้อมูลให้กับเจ้าหน้าที่ในพื้นที่เพื่อติดตามผู้ป่วย</t>
  </si>
  <si>
    <t>ตามแนวทางการดูแลผู้ป่วยวัณโรค</t>
  </si>
  <si>
    <t>3.5พัฒนาระบบ DOT ทันที่ที่ขึ้นทะเบียน</t>
  </si>
  <si>
    <t>3.6 เมื่อผู้ป่วยขึ้นทะเบียนรักษาจนท.ใน</t>
  </si>
  <si>
    <t>ญาติที่ดูแลเยี่ยมบ้านตามมาตรฐานการรักษาวัณโรค</t>
  </si>
  <si>
    <t xml:space="preserve">ประสานการส่งต่อผู้ป่วยที่OPD </t>
  </si>
  <si>
    <t>3.7 Mr tb ตรวจสอบการลงกำกับการกินยาในแต่ลพื้นที่</t>
  </si>
  <si>
    <t>คปสอ</t>
  </si>
  <si>
    <t>ในโปรแกรม Tbcmonline ทุกวัน</t>
  </si>
  <si>
    <t>กรณีไม่มีการลงข้อมูล แจ้งพื้นที่ภายใน 7 วัน</t>
  </si>
  <si>
    <t>3.9 พัฒนาการดูแลวัณโรคดื้อยาและ</t>
  </si>
  <si>
    <t>3.10 รายงานสอบสวนการตาย และขาดยา</t>
  </si>
  <si>
    <t>ในผู้ป่วยที่ขึ้นทะเบียนรักษาภายใน 7 วัน และสรุปส่งส่งสสจ</t>
  </si>
  <si>
    <t>คปสอ.แม่เมาะ จังหวัดลำปาง</t>
  </si>
  <si>
    <t>ประเด็น / งาน :  ระบบควบคุมโรคและภัยสุขภาพ</t>
  </si>
  <si>
    <t>1. มีทีม SRRT  ที่สามารถปฏิบัติงานได้จริง</t>
  </si>
  <si>
    <t xml:space="preserve">สถานการณ์ / ข้อมูลพื้นฐาน </t>
  </si>
  <si>
    <t xml:space="preserve">-     Event Base   ยังไม่เป็นระบบ   และยังมีการรายงานน้อย </t>
  </si>
  <si>
    <t>-     การส่งรายงานการสอบสวนโรคให้ สสจ.รับทราบยังน้อย</t>
  </si>
  <si>
    <t>-     การสอบสวนโรค รายงานสอบสวนโรคเบื้องต้น รายงานโรคไข้เลือดออกรายแรกของหมู่บ้าน ไม่ครบถ้วน การส่งรายงานการสอบสวนโรคยังน้อย</t>
  </si>
  <si>
    <t xml:space="preserve">-     ส่วนขาดการสอบสวนการระบาด ฉบับสมบูรณ์  การสอบสวนโรคที่มีคุณภาพ(หาแหล่งโรคได้) </t>
  </si>
  <si>
    <t xml:space="preserve">   -     สมาชิกทีมมีการโยกย้ายขาดความต่อเนื่อง</t>
  </si>
  <si>
    <t>โครงการ / กิจกรรมหลัก</t>
  </si>
  <si>
    <t xml:space="preserve">พื้นที่ดำเนินการ </t>
  </si>
  <si>
    <t>1.การพัฒนาศักยภาพทีม SRRT</t>
  </si>
  <si>
    <t>1.1 การประชุมทีมSRRTระดับ อำเภอ /</t>
  </si>
  <si>
    <t xml:space="preserve">     ตำบล ทุก 2 เดือน</t>
  </si>
  <si>
    <t>ทีมSRRTอำเภอ</t>
  </si>
  <si>
    <t>ทุก 2 เดือน</t>
  </si>
  <si>
    <t xml:space="preserve">    - ประชุมทบทวน/แต่งตั้งทีมSRRT</t>
  </si>
  <si>
    <t xml:space="preserve"> 20 คน</t>
  </si>
  <si>
    <t xml:space="preserve">     ระดับอำเภอ / ตำบล</t>
  </si>
  <si>
    <t>มีค.62</t>
  </si>
  <si>
    <t xml:space="preserve">    - นำประเด็น TB เข้าวาระการประชุม พร้อมผู้รับผิดชอบงาน TB เข้าร่วมประชุมด้วยทุกครั้ง</t>
  </si>
  <si>
    <t xml:space="preserve">    - จัดทำวาระการประชุมและรายงานผู้บริหารทราบทุกครั้ง</t>
  </si>
  <si>
    <t xml:space="preserve">    - ทบทวน / พัฒนาศักยภาพทีมตาม</t>
  </si>
  <si>
    <t xml:space="preserve">     ส่วนขาด ตามเกณฑ์มาตรฐาน SRRT</t>
  </si>
  <si>
    <t>กค.61</t>
  </si>
  <si>
    <t xml:space="preserve"> 1.2 อบรมฟื้นฟูวิชาการการเขียนรายงาน</t>
  </si>
  <si>
    <t xml:space="preserve">    สอบสวนโรคระบาดวิทยา  </t>
  </si>
  <si>
    <t>SRRT อำเภอ</t>
  </si>
  <si>
    <t>ทุก PCC</t>
  </si>
  <si>
    <t xml:space="preserve">      - หลักระบาดวิทยา/สถิติที่ใช้และ</t>
  </si>
  <si>
    <t>จำนวน 10คน</t>
  </si>
  <si>
    <t xml:space="preserve">        การเขียนรายงานสอบสวนโรค</t>
  </si>
  <si>
    <t xml:space="preserve">1.3 สำรวจและจัดเตรียมแบบรายงาน </t>
  </si>
  <si>
    <t>วัสดุ อุปกรณ์ เวชภัณฑ์ ตามเกณฑ์</t>
  </si>
  <si>
    <t>หัวหน้าที่ตำบล</t>
  </si>
  <si>
    <t>ที่กำหนด ในมาตรฐาน</t>
  </si>
  <si>
    <t>จำนวน 5 คน</t>
  </si>
  <si>
    <t>1.4 ซ้อมแผนการระบาดของโรคและ</t>
  </si>
  <si>
    <t>ภัยสุขภาพที่พบบ่อยของอำเภอ</t>
  </si>
  <si>
    <t>ปีละ 1 ครั้ง</t>
  </si>
  <si>
    <t>อปท./หน่วย</t>
  </si>
  <si>
    <t>งานเกี่ยวข้อง</t>
  </si>
  <si>
    <t>2.การควบคุมโรคติดต่อที่สำคัญในพื้นที่</t>
  </si>
  <si>
    <t>จำนวน 30 คน</t>
  </si>
  <si>
    <t>2.1 การป้องกัน ควบคุมไข้เลือดออก</t>
  </si>
  <si>
    <t xml:space="preserve">      แบบบูรณาการอำเภอแม่เมาะ</t>
  </si>
  <si>
    <t>ระยะก่อนการระบาด</t>
  </si>
  <si>
    <t xml:space="preserve">2.1.1 จัดกิจกรรมรณรงค์ </t>
  </si>
  <si>
    <t xml:space="preserve">ป้องกันโรคไข้เลือดออก ในสถานศึกษา  </t>
  </si>
  <si>
    <t>7 โรง</t>
  </si>
  <si>
    <t>มิย. 62</t>
  </si>
  <si>
    <t>ทีม SRRT</t>
  </si>
  <si>
    <t>2.1.2 จัดกิจกรรม อสม.สุ่มไขว้หมู่บ้าน</t>
  </si>
  <si>
    <t>12 หมู่บ้าน</t>
  </si>
  <si>
    <t xml:space="preserve">2.1.3ทีมเจ้าหน้าที่ ร่วมกับ ทีมsrrt </t>
  </si>
  <si>
    <t>ล่งสุ่มสำรวจในพื้นที่</t>
  </si>
  <si>
    <t>2.1.4 ดูแลสุขาภิบาลสิ่งแวดล้อม ทำลาย</t>
  </si>
  <si>
    <t>แหล่งเพาะพันธ์ พ่นหมอกควันใน วัด รร.</t>
  </si>
  <si>
    <t xml:space="preserve">ศูนย์เด็กเล็ก ในวัด 1 ครั้ง </t>
  </si>
  <si>
    <t>2.1.5ประชาสัมพันธ์เสียงตามสายในหมู่บ้าน</t>
  </si>
  <si>
    <t>2.1.6เฝ้าระวังดัชนีลูกน้ำยุงลายในหมู่บ้าน</t>
  </si>
  <si>
    <t>2.1.7คืนข้อมูล สรุปสถานการณ์ในเวที</t>
  </si>
  <si>
    <t>ประชุมหัวหน้าส่วนราชการ</t>
  </si>
  <si>
    <t>ระยะ การระบาด</t>
  </si>
  <si>
    <t>2.1.8 ศูนย์ปฏิบัติการจัดระบบรับ</t>
  </si>
  <si>
    <t>ตรวจสอบ และส่งต่อข้อมูล เพื่อการ</t>
  </si>
  <si>
    <t>SRRT</t>
  </si>
  <si>
    <t>ควบคุมโรค</t>
  </si>
  <si>
    <t>2.1.9 ทีมSRRT ออกปฏิบัติการ  ควบคุมโรค</t>
  </si>
  <si>
    <t xml:space="preserve"> ภายใน 24 ชั่วโมง ตามมาตรการ 331</t>
  </si>
  <si>
    <t xml:space="preserve">2.1.10 พ่นหมอกควันหมู่บ้านที่มีการระบาด </t>
  </si>
  <si>
    <t xml:space="preserve">ในวันแรก และ 1 และวันที่ 7 รวม 3 ครั้ง </t>
  </si>
  <si>
    <t>2.1.11 อสม.ร่วมกับ มอค.ออกสำรวจ</t>
  </si>
  <si>
    <t>ลูกน้ำยุงทุกสัปดาห์ต่อเนื่อง</t>
  </si>
  <si>
    <t xml:space="preserve">2.1.12 จัดเวทีชาวบ้านประชาคม </t>
  </si>
  <si>
    <t>โรคไข้เลือดออก ในบ้านที่มีการระบาด</t>
  </si>
  <si>
    <t>ของโรค และ ช่วงก่อนเกิดโรค</t>
  </si>
  <si>
    <t>ระยะหลังการระบาด</t>
  </si>
  <si>
    <t>2.1.13 ถอดบทเรียน สรุปปัญหา มาตรการ</t>
  </si>
  <si>
    <t xml:space="preserve">  ป้องกันควบคุมโรคไข้เลือดออก</t>
  </si>
  <si>
    <t>2.1.14เฝ้าระวังในพื้นที่เสี่ยงอย่างต่อเนื่อง</t>
  </si>
  <si>
    <t>3. การลดโรคติดต่อ ในระบบทางเดิน</t>
  </si>
  <si>
    <t>อาหารและน้ำ ที่สำคัญ</t>
  </si>
  <si>
    <t>3.1 จัดอบรมเพิ่มทักษะ อาหารปลอดภัย</t>
  </si>
  <si>
    <t xml:space="preserve">     ให้ผู้ประกอบการร้านอาหาร</t>
  </si>
  <si>
    <t>ผู้ประกอบการ</t>
  </si>
  <si>
    <t xml:space="preserve">     ในโรงเรียน</t>
  </si>
  <si>
    <t>อาหารใน รร.</t>
  </si>
  <si>
    <t>อาหารใน ศดล.</t>
  </si>
  <si>
    <t>3.2 ตรวจประเมินตลาดสด</t>
  </si>
  <si>
    <t xml:space="preserve"> ตลาดสด   1แห่ง</t>
  </si>
  <si>
    <t>บูรณาการกับแผน อปท.</t>
  </si>
  <si>
    <t>ประเมิน</t>
  </si>
  <si>
    <t>(จนท.สธ อปท.</t>
  </si>
  <si>
    <t>อสม.)</t>
  </si>
  <si>
    <t>3.3 จัดกิจกรรมล้างตลาด ช่วงวันหยุด</t>
  </si>
  <si>
    <t>รวม 15 คน</t>
  </si>
  <si>
    <t xml:space="preserve">และวันหยุดเทศกาล ปี 61 </t>
  </si>
  <si>
    <t xml:space="preserve">ทีม SRRT </t>
  </si>
  <si>
    <t>ตลาด 1  แห่ง</t>
  </si>
  <si>
    <t xml:space="preserve"> - กิจกรรม การล้างตลาดในชุมชน</t>
  </si>
  <si>
    <t>อำเภอ 15 คน</t>
  </si>
  <si>
    <t xml:space="preserve"> - กิจกรรม การล้างเขียงหมู /เนื้อ</t>
  </si>
  <si>
    <t>3.4 ตรวจประเมินร้านอาหารผ่านเกณฑ์</t>
  </si>
  <si>
    <t>CFGT  ปีละ 3 ครั้ง</t>
  </si>
  <si>
    <t xml:space="preserve">  ร้านอาหาร</t>
  </si>
  <si>
    <t>4. การดำเนินงานอำเภอควบคุมโรค</t>
  </si>
  <si>
    <t xml:space="preserve">  ร้าน</t>
  </si>
  <si>
    <t>จนท.อปท.</t>
  </si>
  <si>
    <t>เข้มแข็ง อ.แม่เมาะ</t>
  </si>
  <si>
    <t>4.1 ประชุมคณะกรรมการอำเภอควบคุม</t>
  </si>
  <si>
    <t>ทีมSRRTตำบล</t>
  </si>
  <si>
    <t xml:space="preserve">โรคเข้มแข็ง ทบทวนคำสั่งคณะทำงาน </t>
  </si>
  <si>
    <t>บูรณาการร่วมกับ DHB</t>
  </si>
  <si>
    <t>ธค.62</t>
  </si>
  <si>
    <t>4.2 ประชุมคัดเลือกโรคตามนโยบาย</t>
  </si>
  <si>
    <t xml:space="preserve">และโรคในพื้นที่ </t>
  </si>
  <si>
    <t xml:space="preserve">4.3 ประชุม ติดตามการดำเนินงาน  </t>
  </si>
  <si>
    <t>มีค. 62</t>
  </si>
  <si>
    <t>อำเภอควบคุมโรคเข้มแข็ง</t>
  </si>
  <si>
    <t>มี.ค.- ตค. 62</t>
  </si>
  <si>
    <t>4.4รับการประเมินอำเภอควบคุมโรคเข้มแข็ง</t>
  </si>
  <si>
    <t>จากทีมจังหวัด</t>
  </si>
  <si>
    <t xml:space="preserve">5. การจัดทำฐานข้อมูลสถานที่พักอาศัย </t>
  </si>
  <si>
    <t>การสำรวจสิ่งแวดล้อม ของ แรงงานต่างด้าว</t>
  </si>
  <si>
    <t>ม.ค.-</t>
  </si>
  <si>
    <t>ในพื้นที่</t>
  </si>
  <si>
    <t>ก.ย62</t>
  </si>
  <si>
    <t>6.การพัฒนาสื่อประชาสัมพันธ์ในการ</t>
  </si>
  <si>
    <t>อปท.5แห่ง</t>
  </si>
  <si>
    <t xml:space="preserve">   ควบคุมป้องกันโรคที่สำคัญในพื้นที่</t>
  </si>
  <si>
    <t xml:space="preserve">  โรงเรียน</t>
  </si>
  <si>
    <t>กพ.-กย.62</t>
  </si>
  <si>
    <t>ไข้เลือดออก</t>
  </si>
  <si>
    <t xml:space="preserve">  ศูนย์เด็กเล็ก</t>
  </si>
  <si>
    <t xml:space="preserve"> - บูรณาการงบสื่อประชาสัมพันธ์</t>
  </si>
  <si>
    <t>มือ เท้า ปาก</t>
  </si>
  <si>
    <t xml:space="preserve">  หมู่</t>
  </si>
  <si>
    <t>020110</t>
  </si>
  <si>
    <t xml:space="preserve"> โครงการพัฒนาศักยภาพทีม SRRTอำเภอแม่เมาะ </t>
  </si>
  <si>
    <t xml:space="preserve">/ทักษะ/เทคนิคการประเมินพัฒนาการเด็ก โภชนาการเด็ก </t>
  </si>
  <si>
    <t>รพ.สต.บ้านใหม่/บ้านทาน / กอรวก /ท่าสี</t>
  </si>
  <si>
    <t xml:space="preserve">020110 โครงการพัฒนาศักยภาพทีม SRRTอำเภอแม่เมาะ </t>
  </si>
  <si>
    <t xml:space="preserve">ยุทธศาสตร์ที่ 1 มหกรรมสุขภาพ อำเภอแม่เมาะสุขภาพดี ปี 2562 </t>
  </si>
  <si>
    <t>1.       ผู้ป่วยโรคเบาหวาน รายใหม่ ลดลง</t>
  </si>
  <si>
    <t>2.       ผู้ป่วยโรคความดันโลหิตสูง รายใหม่ ลดลง</t>
  </si>
  <si>
    <t>3.       เพื่อให้กลุ่มเป้าหมาย เกิดทักษะและสามารถปรับเปลี่ยนพฤติกรรมในการดูแลสุขภาพตนเองและครอบครัว</t>
  </si>
  <si>
    <t xml:space="preserve">4.       เพื่อสนับสนุนองค์ความรู้ที่ถูกต้อง ปรับทัศนคติให้มีพฤติกรรมการบริโภคอาหารอย่างเหมาะสม ลด หวาน มัน เค็ม ออกกำลังกายอย่างสม่ำเสมอ งดสูบบุหรี่ และเครื่องดื่มที่มีแอลกอฮอล์ </t>
  </si>
  <si>
    <t xml:space="preserve">เพื่อให้กลุ่มเป้าหมาย </t>
  </si>
  <si>
    <t>กองทุนพัฒนารอบ</t>
  </si>
  <si>
    <t>สสอ. รพ.</t>
  </si>
  <si>
    <t>1.1 เวทีแลกเปลี่ยนเรียนรู้การดำเนินงานป้องกันโรค NCDในชุมชน</t>
  </si>
  <si>
    <t>เกิดทักษะและสามารถปรับเปลี่ยน</t>
  </si>
  <si>
    <t>โรงไฟฟ้า</t>
  </si>
  <si>
    <t xml:space="preserve">  - แลกเปลี่ยนเรียนรู้การดำเนินงานปรับเปลี่ยนพฤติกรรมสุขภาพในชุมชน</t>
  </si>
  <si>
    <t>พฤติกรรมในการดูแลสุขภาพตนเอง</t>
  </si>
  <si>
    <t>และครอบครัว</t>
  </si>
  <si>
    <t xml:space="preserve"> - จัดกิจกรรมบุคคลต้นแบบระดับตำบล</t>
  </si>
  <si>
    <t xml:space="preserve">  - จัดประกวดขันโตกสุขภาพ</t>
  </si>
  <si>
    <t xml:space="preserve">4.ขยายผลการดำเนินงาน GREEN &amp; CLEAN </t>
  </si>
  <si>
    <t>020111</t>
  </si>
  <si>
    <t xml:space="preserve">รหัส  ๐๒๐๑๑๑.โครงการมหกรรมสุขภาพ อำเภอแม่เมาะสุขภาพดี ปี 2562 </t>
  </si>
  <si>
    <t>โครงการมหกรรมสุขภาพ อำเภอแม่เมาะสุขภาพดี ปี 2562</t>
  </si>
  <si>
    <t>รวม ย.1 ทั้งหมด   11  โครงการ เป็นเงิน</t>
  </si>
  <si>
    <t>พ.ค,ส.ค</t>
  </si>
  <si>
    <t>มี.ค ,  ก.ค</t>
  </si>
  <si>
    <t>พ.ค 62</t>
  </si>
  <si>
    <t xml:space="preserve">งานตามระบบการควบคุมกำกับงานHDC   ข้อมูลตัวชี้วัด </t>
  </si>
  <si>
    <t>ยกเลิก</t>
  </si>
  <si>
    <t>เม.ย 62</t>
  </si>
  <si>
    <t xml:space="preserve"> ขอรับการช่วยเหลือจากหน่วยงานที่เกี่ยวข้อง</t>
  </si>
  <si>
    <t>29-30</t>
  </si>
  <si>
    <t xml:space="preserve"> - จัดอบรมให้ความรู้แก่ผู้พิการและผู้ดูแลในเรื่องสิทธิ และการ</t>
  </si>
  <si>
    <t>๖.สร้างความเข้าใจสิทธิและการเข้าถึงบริการของผู้พิการ</t>
  </si>
  <si>
    <t xml:space="preserve">  ใช้สมุนไพรในการดูแลสุขภาพ</t>
  </si>
  <si>
    <t xml:space="preserve"> - สนับสนุนกิจกรรมศูนย์พัฒนาคุณภาพชีวิต ผู้สูงอายุโดยการ</t>
  </si>
  <si>
    <t>พ.ค - ก.ค. 62</t>
  </si>
  <si>
    <t>ยกเลิก(บูรณาการแม่และเด็ก)</t>
  </si>
  <si>
    <t>ไม่ได้รับอนุมัติ</t>
  </si>
  <si>
    <t>รพ.สต.บ้านทาน</t>
  </si>
  <si>
    <t>โครงการดูแลสุขภาพวัยรุ่น</t>
  </si>
  <si>
    <t>สถานการณ์ / ข้อมูลพื้นฐาน:อำเภอแม่เมาะพบอัตราผู้ป่วยวัณโรครายใหม่ทุกประเภทจำนวน67.47ต่อแสนประชากรซึ่งยังต่ำกว่าเป้าหมายในการค้นหาผู้ป่วยรายใหม่คิดเป็นร้อยละ 51.47</t>
  </si>
  <si>
    <t xml:space="preserve">2.6 การค้นกลุ่มเสี่ยงที่ตกค้างด้วยการ   </t>
  </si>
  <si>
    <t>กพ-มีค62</t>
  </si>
  <si>
    <t>นาสัก/จางเหนือ</t>
  </si>
  <si>
    <t>สบป้าด/  บ้านดง</t>
  </si>
  <si>
    <t>วิธีการ X-ray Mobile  ร่วมกับเจ้าหน้าที่สาธารณสุขในพื้นที</t>
  </si>
  <si>
    <t xml:space="preserve"> 3 แห่ง </t>
  </si>
  <si>
    <t>- ค่าอาหารกลางวันและเครื่องดื่ม สำหรับเจ้าหน้าที่สาธารณสุข</t>
  </si>
  <si>
    <t>ที่ร่วมกิจกรรม X-ray Mobile4แห่งๆละ 10 คน</t>
  </si>
  <si>
    <t>020112 โครงการควบคุมป้องกัน และควบคุมวัณโรคในกลุ่มเสี่ยงผู้สูงอายุติดบ้าน</t>
  </si>
  <si>
    <t>020112</t>
  </si>
  <si>
    <t>โครงการควบคุมป้องกัน และควบคุมวัณโรคในกลุ่มเสี่ยงผู้สูงอายุติดบ้าน</t>
  </si>
  <si>
    <t>ปรับลด</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</si>
</sst>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87" formatCode="_-* #,##0_-;\-* #,##0_-;_-* &quot;-&quot;??_-;_-@_-"/>
    <numFmt numFmtId="188" formatCode="[$-D07041E]0"/>
    <numFmt numFmtId="189" formatCode="_(* #,##0.00_);_(* \(#,##0.00\);_(* &quot;-&quot;??_);_(@_)"/>
  </numFmts>
  <fonts count="66" x14ac:knownFonts="1">
    <font>
      <sz val="11"/>
      <color theme="1"/>
      <name val="Tahoma"/>
      <family val="2"/>
      <charset val="222"/>
      <scheme val="minor"/>
    </font>
    <font>
      <b/>
      <sz val="9"/>
      <color indexed="81"/>
      <name val="Tahoma"/>
      <family val="2"/>
    </font>
    <font>
      <sz val="9"/>
      <color indexed="81"/>
      <name val="Tahoma"/>
      <family val="2"/>
    </font>
    <font>
      <sz val="11"/>
      <color theme="1"/>
      <name val="Tahoma"/>
      <family val="2"/>
      <charset val="222"/>
      <scheme val="minor"/>
    </font>
    <font>
      <sz val="14"/>
      <color theme="1"/>
      <name val="TH SarabunIT๙"/>
      <family val="2"/>
    </font>
    <font>
      <sz val="14"/>
      <color rgb="FF000000"/>
      <name val="TH SarabunIT๙"/>
      <family val="2"/>
    </font>
    <font>
      <b/>
      <sz val="14"/>
      <color theme="1"/>
      <name val="TH SarabunIT๙"/>
      <family val="2"/>
    </font>
    <font>
      <b/>
      <sz val="8"/>
      <color indexed="81"/>
      <name val="Tahoma"/>
      <family val="2"/>
    </font>
    <font>
      <sz val="8"/>
      <color indexed="81"/>
      <name val="Tahoma"/>
      <family val="2"/>
    </font>
    <font>
      <sz val="10"/>
      <name val="Arial"/>
      <family val="2"/>
    </font>
    <font>
      <b/>
      <u/>
      <sz val="14"/>
      <color theme="1"/>
      <name val="TH SarabunIT๙"/>
      <family val="2"/>
    </font>
    <font>
      <sz val="14"/>
      <name val="TH SarabunIT๙"/>
      <family val="2"/>
    </font>
    <font>
      <b/>
      <sz val="14"/>
      <name val="TH SarabunIT๙"/>
      <family val="2"/>
    </font>
    <font>
      <b/>
      <sz val="14"/>
      <color rgb="FFFF0000"/>
      <name val="TH SarabunIT๙"/>
      <family val="2"/>
    </font>
    <font>
      <u/>
      <sz val="9"/>
      <color indexed="81"/>
      <name val="Tahoma"/>
      <family val="2"/>
    </font>
    <font>
      <sz val="14"/>
      <color indexed="81"/>
      <name val="TH SarabunIT๙"/>
      <family val="2"/>
    </font>
    <font>
      <b/>
      <sz val="16"/>
      <color indexed="81"/>
      <name val="TH SarabunIT๙"/>
      <family val="2"/>
    </font>
    <font>
      <sz val="14"/>
      <color rgb="FF444444"/>
      <name val="TH SarabunIT๙"/>
      <family val="2"/>
    </font>
    <font>
      <sz val="14"/>
      <name val="TH SarabunPSK"/>
      <family val="2"/>
    </font>
    <font>
      <i/>
      <sz val="14"/>
      <color theme="1"/>
      <name val="TH SarabunIT๙"/>
      <family val="2"/>
    </font>
    <font>
      <sz val="14"/>
      <color rgb="FFFF0000"/>
      <name val="TH SarabunIT๙"/>
      <family val="2"/>
    </font>
    <font>
      <sz val="16"/>
      <name val="TH SarabunIT๙"/>
      <family val="2"/>
    </font>
    <font>
      <sz val="11"/>
      <color indexed="8"/>
      <name val="Tahoma"/>
      <family val="2"/>
      <charset val="222"/>
    </font>
    <font>
      <u/>
      <sz val="14"/>
      <name val="TH SarabunIT๙"/>
      <family val="2"/>
    </font>
    <font>
      <sz val="10"/>
      <color indexed="81"/>
      <name val="Angsana New"/>
      <family val="1"/>
    </font>
    <font>
      <b/>
      <sz val="16"/>
      <color indexed="81"/>
      <name val="TH SarabunPSK"/>
      <family val="2"/>
    </font>
    <font>
      <sz val="16"/>
      <name val="Angsana New"/>
      <family val="1"/>
    </font>
    <font>
      <b/>
      <sz val="14"/>
      <color theme="1"/>
      <name val="Angsana New"/>
      <family val="1"/>
    </font>
    <font>
      <b/>
      <sz val="14"/>
      <color rgb="FFFF0000"/>
      <name val="Angsana New"/>
      <family val="1"/>
    </font>
    <font>
      <sz val="14"/>
      <color theme="1"/>
      <name val="Angsana New"/>
      <family val="1"/>
    </font>
    <font>
      <sz val="14"/>
      <color rgb="FF3333FF"/>
      <name val="TH SarabunIT๙"/>
      <family val="2"/>
    </font>
    <font>
      <b/>
      <sz val="14"/>
      <color rgb="FF002060"/>
      <name val="TH SarabunIT๙"/>
      <family val="2"/>
    </font>
    <font>
      <sz val="14"/>
      <color indexed="8"/>
      <name val="TH SarabunIT๙"/>
      <family val="2"/>
    </font>
    <font>
      <b/>
      <sz val="16"/>
      <color theme="1"/>
      <name val="TH SarabunIT๙"/>
      <family val="2"/>
    </font>
    <font>
      <b/>
      <sz val="14"/>
      <color theme="1"/>
      <name val="TH SarabunPSK"/>
      <family val="2"/>
    </font>
    <font>
      <sz val="14"/>
      <color theme="1"/>
      <name val="TH SarabunPSK"/>
      <family val="2"/>
    </font>
    <font>
      <b/>
      <sz val="14"/>
      <name val="TH SarabunPSK"/>
      <family val="2"/>
    </font>
    <font>
      <b/>
      <sz val="14"/>
      <color theme="0"/>
      <name val="TH SarabunIT๙"/>
      <family val="2"/>
    </font>
    <font>
      <sz val="14"/>
      <color rgb="FFFF0000"/>
      <name val="TH SarabunPSK"/>
      <family val="2"/>
    </font>
    <font>
      <b/>
      <u/>
      <sz val="14"/>
      <color theme="1"/>
      <name val="TH SarabunPSK"/>
      <family val="2"/>
    </font>
    <font>
      <u/>
      <sz val="14"/>
      <color theme="1"/>
      <name val="TH SarabunPSK"/>
      <family val="2"/>
    </font>
    <font>
      <sz val="11"/>
      <color indexed="9"/>
      <name val="Tahoma"/>
      <family val="2"/>
      <charset val="222"/>
    </font>
    <font>
      <sz val="11"/>
      <color indexed="20"/>
      <name val="Tahoma"/>
      <family val="2"/>
      <charset val="222"/>
    </font>
    <font>
      <b/>
      <sz val="11"/>
      <color indexed="52"/>
      <name val="Tahoma"/>
      <family val="2"/>
      <charset val="222"/>
    </font>
    <font>
      <b/>
      <sz val="11"/>
      <color indexed="9"/>
      <name val="Tahoma"/>
      <family val="2"/>
      <charset val="222"/>
    </font>
    <font>
      <i/>
      <sz val="11"/>
      <color indexed="23"/>
      <name val="Tahoma"/>
      <family val="2"/>
      <charset val="222"/>
    </font>
    <font>
      <sz val="11"/>
      <color indexed="17"/>
      <name val="Tahoma"/>
      <family val="2"/>
      <charset val="222"/>
    </font>
    <font>
      <b/>
      <sz val="15"/>
      <color indexed="56"/>
      <name val="Tahoma"/>
      <family val="2"/>
      <charset val="222"/>
    </font>
    <font>
      <b/>
      <sz val="13"/>
      <color indexed="56"/>
      <name val="Tahoma"/>
      <family val="2"/>
      <charset val="222"/>
    </font>
    <font>
      <b/>
      <sz val="11"/>
      <color indexed="56"/>
      <name val="Tahoma"/>
      <family val="2"/>
      <charset val="222"/>
    </font>
    <font>
      <sz val="11"/>
      <color indexed="62"/>
      <name val="Tahoma"/>
      <family val="2"/>
      <charset val="222"/>
    </font>
    <font>
      <sz val="11"/>
      <color indexed="52"/>
      <name val="Tahoma"/>
      <family val="2"/>
      <charset val="222"/>
    </font>
    <font>
      <sz val="11"/>
      <color indexed="60"/>
      <name val="Tahoma"/>
      <family val="2"/>
      <charset val="222"/>
    </font>
    <font>
      <b/>
      <sz val="11"/>
      <color indexed="63"/>
      <name val="Tahoma"/>
      <family val="2"/>
      <charset val="222"/>
    </font>
    <font>
      <b/>
      <sz val="18"/>
      <color indexed="56"/>
      <name val="Tahoma"/>
      <family val="2"/>
      <charset val="222"/>
    </font>
    <font>
      <b/>
      <sz val="11"/>
      <color indexed="8"/>
      <name val="Tahoma"/>
      <family val="2"/>
      <charset val="222"/>
    </font>
    <font>
      <sz val="11"/>
      <color indexed="10"/>
      <name val="Tahoma"/>
      <family val="2"/>
      <charset val="222"/>
    </font>
    <font>
      <sz val="16"/>
      <name val="TH SarabunPSK"/>
      <family val="2"/>
    </font>
    <font>
      <sz val="16"/>
      <color theme="1"/>
      <name val="TH SarabunPSK"/>
      <family val="2"/>
    </font>
    <font>
      <b/>
      <sz val="16"/>
      <color rgb="FF000000"/>
      <name val="TH SarabunIT๙"/>
      <family val="2"/>
    </font>
    <font>
      <sz val="16"/>
      <color theme="1"/>
      <name val="TH SarabunIT๙"/>
      <family val="2"/>
    </font>
    <font>
      <b/>
      <sz val="11"/>
      <color indexed="81"/>
      <name val="Tahoma"/>
      <family val="2"/>
    </font>
    <font>
      <sz val="11"/>
      <color indexed="81"/>
      <name val="Tahoma"/>
      <family val="2"/>
    </font>
    <font>
      <sz val="14"/>
      <color theme="1"/>
      <name val="TH SarabunPSK"/>
      <family val="2"/>
    </font>
    <font>
      <sz val="14"/>
      <name val="TH SarabunPSK"/>
      <family val="2"/>
    </font>
    <font>
      <b/>
      <sz val="14"/>
      <color rgb="FFC00000"/>
      <name val="TH SarabunIT๙"/>
      <family val="2"/>
    </font>
  </fonts>
  <fills count="3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39997558519241921"/>
        <bgColor rgb="FF000000"/>
      </patternFill>
    </fill>
    <fill>
      <patternFill patternType="solid">
        <fgColor theme="9" tint="0.79998168889431442"/>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theme="1"/>
      </left>
      <right/>
      <top style="medium">
        <color theme="1"/>
      </top>
      <bottom style="thin">
        <color indexed="64"/>
      </bottom>
      <diagonal/>
    </border>
    <border>
      <left style="thin">
        <color indexed="64"/>
      </left>
      <right style="thin">
        <color indexed="64"/>
      </right>
      <top style="medium">
        <color theme="1"/>
      </top>
      <bottom/>
      <diagonal/>
    </border>
    <border>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theme="1"/>
      </left>
      <right style="thin">
        <color indexed="64"/>
      </right>
      <top style="medium">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hair">
        <color indexed="64"/>
      </top>
      <bottom style="hair">
        <color indexed="64"/>
      </bottom>
      <diagonal/>
    </border>
    <border>
      <left style="medium">
        <color theme="1"/>
      </left>
      <right/>
      <top style="thin">
        <color indexed="64"/>
      </top>
      <bottom/>
      <diagonal/>
    </border>
    <border>
      <left/>
      <right style="thin">
        <color indexed="64"/>
      </right>
      <top style="thin">
        <color indexed="64"/>
      </top>
      <bottom/>
      <diagonal/>
    </border>
    <border>
      <left style="thin">
        <color indexed="64"/>
      </left>
      <right style="medium">
        <color theme="1"/>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theme="1"/>
      </top>
      <bottom style="hair">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hair">
        <color indexed="64"/>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dotted">
        <color auto="1"/>
      </top>
      <bottom style="dotted">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auto="1"/>
      </left>
      <right style="thin">
        <color auto="1"/>
      </right>
      <top style="hair">
        <color auto="1"/>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hair">
        <color indexed="64"/>
      </bottom>
      <diagonal/>
    </border>
    <border>
      <left style="thin">
        <color auto="1"/>
      </left>
      <right style="thin">
        <color auto="1"/>
      </right>
      <top style="dotted">
        <color indexed="64"/>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s>
  <cellStyleXfs count="68">
    <xf numFmtId="0" fontId="0" fillId="0" borderId="0"/>
    <xf numFmtId="43" fontId="3" fillId="0" borderId="0" applyFont="0" applyFill="0" applyBorder="0" applyAlignment="0" applyProtection="0"/>
    <xf numFmtId="0" fontId="9" fillId="0" borderId="0"/>
    <xf numFmtId="0" fontId="9" fillId="0" borderId="0"/>
    <xf numFmtId="0" fontId="22" fillId="0" borderId="0"/>
    <xf numFmtId="0" fontId="9" fillId="0" borderId="0"/>
    <xf numFmtId="0" fontId="9" fillId="0" borderId="0"/>
    <xf numFmtId="189" fontId="9" fillId="0" borderId="0" applyFont="0" applyFill="0" applyBorder="0" applyAlignment="0" applyProtection="0"/>
    <xf numFmtId="0" fontId="9" fillId="0" borderId="0"/>
    <xf numFmtId="0" fontId="3" fillId="0" borderId="0"/>
    <xf numFmtId="0" fontId="9" fillId="0" borderId="0"/>
    <xf numFmtId="0" fontId="9" fillId="0" borderId="0"/>
    <xf numFmtId="0" fontId="22" fillId="0" borderId="0"/>
    <xf numFmtId="0" fontId="9" fillId="0" borderId="0"/>
    <xf numFmtId="0" fontId="22" fillId="0" borderId="0"/>
    <xf numFmtId="0" fontId="22" fillId="0" borderId="0"/>
    <xf numFmtId="43" fontId="3" fillId="0" borderId="0" applyFont="0" applyFill="0" applyBorder="0" applyAlignment="0" applyProtection="0"/>
    <xf numFmtId="0" fontId="9" fillId="0" borderId="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41" fillId="20"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7" borderId="0" applyNumberFormat="0" applyBorder="0" applyAlignment="0" applyProtection="0"/>
    <xf numFmtId="0" fontId="42" fillId="11" borderId="0" applyNumberFormat="0" applyBorder="0" applyAlignment="0" applyProtection="0"/>
    <xf numFmtId="0" fontId="43" fillId="28" borderId="59" applyNumberFormat="0" applyAlignment="0" applyProtection="0"/>
    <xf numFmtId="0" fontId="44" fillId="29" borderId="60" applyNumberFormat="0" applyAlignment="0" applyProtection="0"/>
    <xf numFmtId="189" fontId="9" fillId="0" borderId="0" applyFont="0" applyFill="0" applyBorder="0" applyAlignment="0" applyProtection="0"/>
    <xf numFmtId="43" fontId="9" fillId="0" borderId="0" applyFont="0" applyFill="0" applyBorder="0" applyAlignment="0" applyProtection="0"/>
    <xf numFmtId="0" fontId="45" fillId="0" borderId="0" applyNumberFormat="0" applyFill="0" applyBorder="0" applyAlignment="0" applyProtection="0"/>
    <xf numFmtId="0" fontId="46" fillId="12" borderId="0" applyNumberFormat="0" applyBorder="0" applyAlignment="0" applyProtection="0"/>
    <xf numFmtId="0" fontId="47" fillId="0" borderId="61" applyNumberFormat="0" applyFill="0" applyAlignment="0" applyProtection="0"/>
    <xf numFmtId="0" fontId="48" fillId="0" borderId="62" applyNumberFormat="0" applyFill="0" applyAlignment="0" applyProtection="0"/>
    <xf numFmtId="0" fontId="49" fillId="0" borderId="63" applyNumberFormat="0" applyFill="0" applyAlignment="0" applyProtection="0"/>
    <xf numFmtId="0" fontId="49" fillId="0" borderId="0" applyNumberFormat="0" applyFill="0" applyBorder="0" applyAlignment="0" applyProtection="0"/>
    <xf numFmtId="0" fontId="50" fillId="15" borderId="59" applyNumberFormat="0" applyAlignment="0" applyProtection="0"/>
    <xf numFmtId="0" fontId="51" fillId="0" borderId="64" applyNumberFormat="0" applyFill="0" applyAlignment="0" applyProtection="0"/>
    <xf numFmtId="0" fontId="52" fillId="30" borderId="0" applyNumberFormat="0" applyBorder="0" applyAlignment="0" applyProtection="0"/>
    <xf numFmtId="0" fontId="22" fillId="31" borderId="65" applyNumberFormat="0" applyFont="0" applyAlignment="0" applyProtection="0"/>
    <xf numFmtId="0" fontId="53" fillId="28" borderId="66" applyNumberFormat="0" applyAlignment="0" applyProtection="0"/>
    <xf numFmtId="0" fontId="54" fillId="0" borderId="0" applyNumberFormat="0" applyFill="0" applyBorder="0" applyAlignment="0" applyProtection="0"/>
    <xf numFmtId="0" fontId="55" fillId="0" borderId="67" applyNumberFormat="0" applyFill="0" applyAlignment="0" applyProtection="0"/>
    <xf numFmtId="0" fontId="56" fillId="0" borderId="0" applyNumberFormat="0" applyFill="0" applyBorder="0" applyAlignment="0" applyProtection="0"/>
    <xf numFmtId="43" fontId="57" fillId="0" borderId="0" applyFont="0" applyFill="0" applyBorder="0" applyAlignment="0" applyProtection="0"/>
    <xf numFmtId="0" fontId="57" fillId="0" borderId="0"/>
    <xf numFmtId="0" fontId="22" fillId="0" borderId="0"/>
    <xf numFmtId="0" fontId="9" fillId="0" borderId="0"/>
    <xf numFmtId="0" fontId="9" fillId="0" borderId="0"/>
    <xf numFmtId="0" fontId="22" fillId="0" borderId="0"/>
    <xf numFmtId="9" fontId="22" fillId="0" borderId="0" applyFont="0" applyFill="0" applyBorder="0" applyAlignment="0" applyProtection="0"/>
  </cellStyleXfs>
  <cellXfs count="609">
    <xf numFmtId="0" fontId="0" fillId="0" borderId="0" xfId="0"/>
    <xf numFmtId="0" fontId="4" fillId="2" borderId="0" xfId="0" applyFont="1" applyFill="1" applyBorder="1" applyAlignment="1">
      <alignment vertical="center"/>
    </xf>
    <xf numFmtId="0" fontId="4" fillId="0" borderId="0" xfId="0" applyFont="1" applyBorder="1" applyAlignment="1">
      <alignment vertical="center"/>
    </xf>
    <xf numFmtId="0" fontId="4" fillId="0" borderId="0" xfId="0" applyFont="1"/>
    <xf numFmtId="0" fontId="6" fillId="0" borderId="0" xfId="0" applyFont="1"/>
    <xf numFmtId="0" fontId="6" fillId="0" borderId="0" xfId="0" applyFont="1" applyBorder="1"/>
    <xf numFmtId="0" fontId="4" fillId="0" borderId="0" xfId="0" applyFont="1" applyBorder="1" applyAlignment="1"/>
    <xf numFmtId="0" fontId="4" fillId="0" borderId="0" xfId="0" applyFont="1" applyBorder="1"/>
    <xf numFmtId="0" fontId="4" fillId="0" borderId="0" xfId="0" applyFont="1" applyAlignment="1"/>
    <xf numFmtId="0" fontId="4" fillId="0" borderId="0" xfId="0" applyFont="1" applyAlignment="1">
      <alignment vertical="top"/>
    </xf>
    <xf numFmtId="0" fontId="4" fillId="0" borderId="4" xfId="0" applyFont="1" applyBorder="1"/>
    <xf numFmtId="2" fontId="4" fillId="0" borderId="0" xfId="0" applyNumberFormat="1" applyFont="1" applyBorder="1" applyAlignment="1">
      <alignment vertical="center"/>
    </xf>
    <xf numFmtId="1" fontId="4" fillId="0" borderId="4" xfId="0" applyNumberFormat="1" applyFont="1" applyBorder="1"/>
    <xf numFmtId="0" fontId="11" fillId="0" borderId="4" xfId="0" applyFont="1" applyBorder="1"/>
    <xf numFmtId="0" fontId="4" fillId="0" borderId="19" xfId="0" applyFont="1" applyBorder="1" applyAlignment="1">
      <alignment vertical="center"/>
    </xf>
    <xf numFmtId="0" fontId="4" fillId="0" borderId="0" xfId="0" applyFont="1" applyAlignment="1">
      <alignment horizontal="left"/>
    </xf>
    <xf numFmtId="0" fontId="11" fillId="0" borderId="0" xfId="0" applyFont="1"/>
    <xf numFmtId="0" fontId="11" fillId="0" borderId="0" xfId="0" applyFont="1" applyAlignment="1">
      <alignment horizontal="center"/>
    </xf>
    <xf numFmtId="187" fontId="11" fillId="0" borderId="4" xfId="1" applyNumberFormat="1" applyFont="1" applyBorder="1" applyAlignment="1">
      <alignment horizontal="left"/>
    </xf>
    <xf numFmtId="0" fontId="12" fillId="2" borderId="4" xfId="0" applyFont="1" applyFill="1" applyBorder="1" applyAlignment="1">
      <alignment horizontal="center"/>
    </xf>
    <xf numFmtId="187" fontId="11" fillId="0" borderId="4" xfId="1" applyNumberFormat="1" applyFont="1" applyBorder="1" applyAlignment="1"/>
    <xf numFmtId="0" fontId="11" fillId="0" borderId="4" xfId="0" applyFont="1" applyBorder="1" applyAlignment="1"/>
    <xf numFmtId="0" fontId="5" fillId="0" borderId="0" xfId="0" applyFont="1" applyBorder="1" applyAlignment="1">
      <alignment vertical="center"/>
    </xf>
    <xf numFmtId="0" fontId="4" fillId="0" borderId="0" xfId="0" applyFont="1" applyBorder="1" applyAlignment="1">
      <alignment vertical="top"/>
    </xf>
    <xf numFmtId="0" fontId="17" fillId="0" borderId="0" xfId="0" applyFont="1" applyBorder="1" applyAlignment="1">
      <alignment vertical="center"/>
    </xf>
    <xf numFmtId="0" fontId="11" fillId="0" borderId="4" xfId="0" applyFont="1" applyBorder="1" applyAlignment="1">
      <alignment vertical="center" readingOrder="1"/>
    </xf>
    <xf numFmtId="0" fontId="4" fillId="0" borderId="4" xfId="0" applyFont="1" applyBorder="1" applyAlignment="1">
      <alignment vertical="center" readingOrder="1"/>
    </xf>
    <xf numFmtId="3" fontId="4" fillId="0" borderId="4" xfId="0" applyNumberFormat="1" applyFont="1" applyBorder="1"/>
    <xf numFmtId="0" fontId="6" fillId="5" borderId="4" xfId="0" applyFont="1" applyFill="1" applyBorder="1" applyAlignment="1">
      <alignment horizontal="center" vertical="center"/>
    </xf>
    <xf numFmtId="0" fontId="6" fillId="0" borderId="4" xfId="0" applyFont="1" applyBorder="1" applyAlignment="1">
      <alignment horizontal="center"/>
    </xf>
    <xf numFmtId="3" fontId="13" fillId="0" borderId="4" xfId="0" applyNumberFormat="1" applyFont="1" applyBorder="1" applyAlignment="1">
      <alignment horizontal="center" vertical="center"/>
    </xf>
    <xf numFmtId="0" fontId="12" fillId="0" borderId="0" xfId="0" applyFont="1" applyAlignment="1">
      <alignment horizontal="center"/>
    </xf>
    <xf numFmtId="0" fontId="19" fillId="0" borderId="0" xfId="0" applyFont="1"/>
    <xf numFmtId="0" fontId="4" fillId="2" borderId="0" xfId="0" applyFont="1" applyFill="1"/>
    <xf numFmtId="0" fontId="12" fillId="0" borderId="0" xfId="2" applyFont="1"/>
    <xf numFmtId="0" fontId="11" fillId="0" borderId="0" xfId="2" applyFont="1"/>
    <xf numFmtId="0" fontId="12" fillId="0" borderId="0" xfId="0" applyFont="1" applyAlignment="1"/>
    <xf numFmtId="0" fontId="11" fillId="0" borderId="0" xfId="0" applyFont="1" applyAlignment="1">
      <alignment vertical="center"/>
    </xf>
    <xf numFmtId="0" fontId="4" fillId="0" borderId="0" xfId="0" applyFont="1" applyFill="1" applyBorder="1"/>
    <xf numFmtId="3" fontId="13" fillId="0" borderId="4" xfId="0" applyNumberFormat="1" applyFont="1" applyBorder="1"/>
    <xf numFmtId="0" fontId="26" fillId="0" borderId="0" xfId="0" applyFont="1"/>
    <xf numFmtId="0" fontId="21" fillId="0" borderId="0" xfId="0" applyFont="1"/>
    <xf numFmtId="0" fontId="21" fillId="0" borderId="0" xfId="0" applyFont="1" applyAlignment="1"/>
    <xf numFmtId="0" fontId="27" fillId="0" borderId="0" xfId="0" applyFont="1"/>
    <xf numFmtId="0" fontId="29" fillId="0" borderId="0" xfId="0" applyFont="1"/>
    <xf numFmtId="0" fontId="27" fillId="0" borderId="0" xfId="0" applyFont="1" applyAlignment="1">
      <alignment vertical="center"/>
    </xf>
    <xf numFmtId="0" fontId="29" fillId="0" borderId="0" xfId="0" applyFont="1" applyAlignment="1">
      <alignment horizontal="center"/>
    </xf>
    <xf numFmtId="0" fontId="29" fillId="0" borderId="0" xfId="0" applyFont="1" applyAlignment="1"/>
    <xf numFmtId="0" fontId="4" fillId="0" borderId="0" xfId="0" applyFont="1" applyAlignment="1">
      <alignment horizontal="left" vertical="center" indent="6"/>
    </xf>
    <xf numFmtId="0" fontId="4" fillId="0" borderId="0" xfId="0" applyFont="1" applyAlignment="1">
      <alignment vertical="center"/>
    </xf>
    <xf numFmtId="0" fontId="4" fillId="0" borderId="0" xfId="5" applyFont="1"/>
    <xf numFmtId="0" fontId="4" fillId="0" borderId="9" xfId="5" applyFont="1" applyFill="1" applyBorder="1" applyAlignment="1">
      <alignment horizontal="center"/>
    </xf>
    <xf numFmtId="0" fontId="4" fillId="0" borderId="4" xfId="5" applyFont="1" applyFill="1" applyBorder="1" applyAlignment="1">
      <alignment horizontal="center"/>
    </xf>
    <xf numFmtId="49" fontId="4" fillId="0" borderId="30" xfId="6" applyNumberFormat="1" applyFont="1" applyFill="1" applyBorder="1" applyAlignment="1">
      <alignment horizontal="center" shrinkToFit="1"/>
    </xf>
    <xf numFmtId="0" fontId="4" fillId="0" borderId="30" xfId="5" applyFont="1" applyBorder="1" applyAlignment="1">
      <alignment vertical="center"/>
    </xf>
    <xf numFmtId="3" fontId="4" fillId="0" borderId="30" xfId="6" applyNumberFormat="1" applyFont="1" applyFill="1" applyBorder="1"/>
    <xf numFmtId="3" fontId="30" fillId="0" borderId="30" xfId="6" applyNumberFormat="1" applyFont="1" applyFill="1" applyBorder="1"/>
    <xf numFmtId="49" fontId="4" fillId="0" borderId="19" xfId="6" applyNumberFormat="1" applyFont="1" applyFill="1" applyBorder="1" applyAlignment="1">
      <alignment horizontal="center" shrinkToFit="1"/>
    </xf>
    <xf numFmtId="0" fontId="4" fillId="0" borderId="19" xfId="5" applyFont="1" applyBorder="1" applyAlignment="1">
      <alignment vertical="center"/>
    </xf>
    <xf numFmtId="187" fontId="32" fillId="0" borderId="19" xfId="7" applyNumberFormat="1" applyFont="1" applyBorder="1" applyAlignment="1">
      <alignment shrinkToFit="1"/>
    </xf>
    <xf numFmtId="3" fontId="4" fillId="0" borderId="19" xfId="6" applyNumberFormat="1" applyFont="1" applyFill="1" applyBorder="1"/>
    <xf numFmtId="3" fontId="32" fillId="0" borderId="19" xfId="8" applyNumberFormat="1" applyFont="1" applyBorder="1" applyAlignment="1">
      <alignment shrinkToFit="1"/>
    </xf>
    <xf numFmtId="0" fontId="4" fillId="0" borderId="19" xfId="5" applyFont="1" applyBorder="1"/>
    <xf numFmtId="0" fontId="4" fillId="0" borderId="0" xfId="6" applyFont="1"/>
    <xf numFmtId="0" fontId="11" fillId="0" borderId="19" xfId="6" applyFont="1" applyFill="1" applyBorder="1" applyAlignment="1">
      <alignment vertical="center" wrapText="1"/>
    </xf>
    <xf numFmtId="49" fontId="4" fillId="0" borderId="31" xfId="6" applyNumberFormat="1" applyFont="1" applyFill="1" applyBorder="1" applyAlignment="1">
      <alignment horizontal="center" shrinkToFit="1"/>
    </xf>
    <xf numFmtId="0" fontId="4" fillId="0" borderId="0" xfId="5" applyFont="1" applyAlignment="1">
      <alignment horizontal="center"/>
    </xf>
    <xf numFmtId="0" fontId="4" fillId="0" borderId="0" xfId="5" applyFont="1" applyFill="1" applyAlignment="1">
      <alignment horizontal="right"/>
    </xf>
    <xf numFmtId="0" fontId="4" fillId="0" borderId="0" xfId="5" applyFont="1" applyAlignment="1">
      <alignment horizontal="right"/>
    </xf>
    <xf numFmtId="0" fontId="4" fillId="2" borderId="19" xfId="6" applyFont="1" applyFill="1" applyBorder="1" applyAlignment="1">
      <alignment wrapText="1"/>
    </xf>
    <xf numFmtId="0" fontId="4" fillId="2" borderId="0" xfId="0" applyFont="1" applyFill="1" applyBorder="1"/>
    <xf numFmtId="49" fontId="4" fillId="0" borderId="19" xfId="6" applyNumberFormat="1" applyFont="1" applyFill="1" applyBorder="1" applyAlignment="1">
      <alignment horizontal="center" vertical="center" shrinkToFit="1"/>
    </xf>
    <xf numFmtId="187" fontId="32" fillId="0" borderId="19" xfId="5" applyNumberFormat="1" applyFont="1" applyFill="1" applyBorder="1" applyAlignment="1">
      <alignment vertical="center"/>
    </xf>
    <xf numFmtId="3" fontId="4" fillId="0" borderId="19" xfId="6" applyNumberFormat="1" applyFont="1" applyFill="1" applyBorder="1" applyAlignment="1">
      <alignment vertical="center"/>
    </xf>
    <xf numFmtId="0" fontId="4" fillId="0" borderId="0" xfId="6" applyFont="1" applyAlignment="1">
      <alignment vertical="center"/>
    </xf>
    <xf numFmtId="0" fontId="4" fillId="0" borderId="0" xfId="5" applyFont="1" applyAlignment="1">
      <alignment vertical="center"/>
    </xf>
    <xf numFmtId="0" fontId="33" fillId="0" borderId="0" xfId="0" applyFont="1"/>
    <xf numFmtId="0" fontId="4" fillId="0" borderId="0" xfId="0" applyFont="1" applyAlignment="1">
      <alignment horizontal="center"/>
    </xf>
    <xf numFmtId="0" fontId="4" fillId="0" borderId="19" xfId="9" applyFont="1" applyBorder="1"/>
    <xf numFmtId="0" fontId="4" fillId="0" borderId="19" xfId="9" applyFont="1" applyFill="1" applyBorder="1" applyAlignment="1">
      <alignment horizontal="center"/>
    </xf>
    <xf numFmtId="0" fontId="4" fillId="0" borderId="19" xfId="9" applyFont="1" applyFill="1" applyBorder="1"/>
    <xf numFmtId="3" fontId="4" fillId="0" borderId="19" xfId="9" applyNumberFormat="1" applyFont="1" applyFill="1" applyBorder="1"/>
    <xf numFmtId="17" fontId="4" fillId="0" borderId="19" xfId="9" applyNumberFormat="1" applyFont="1" applyFill="1" applyBorder="1" applyAlignment="1">
      <alignment horizontal="center"/>
    </xf>
    <xf numFmtId="0" fontId="4" fillId="2" borderId="19" xfId="0" applyFont="1" applyFill="1" applyBorder="1"/>
    <xf numFmtId="0" fontId="4" fillId="2" borderId="19" xfId="9" applyFont="1" applyFill="1" applyBorder="1"/>
    <xf numFmtId="0" fontId="4" fillId="0" borderId="19" xfId="9" applyFont="1" applyFill="1" applyBorder="1" applyAlignment="1">
      <alignment horizontal="left"/>
    </xf>
    <xf numFmtId="0" fontId="4" fillId="0" borderId="19" xfId="0" applyFont="1" applyBorder="1"/>
    <xf numFmtId="0" fontId="4" fillId="2" borderId="19" xfId="9" applyFont="1" applyFill="1" applyBorder="1" applyAlignment="1"/>
    <xf numFmtId="0" fontId="11" fillId="2" borderId="19" xfId="9" applyFont="1" applyFill="1" applyBorder="1"/>
    <xf numFmtId="0" fontId="4" fillId="0" borderId="19" xfId="9" applyFont="1" applyBorder="1" applyAlignment="1"/>
    <xf numFmtId="0" fontId="4" fillId="2" borderId="19" xfId="9" applyFont="1" applyFill="1" applyBorder="1" applyAlignment="1">
      <alignment vertical="center"/>
    </xf>
    <xf numFmtId="0" fontId="4" fillId="0" borderId="19" xfId="9" applyFont="1" applyBorder="1" applyAlignment="1">
      <alignment vertical="top"/>
    </xf>
    <xf numFmtId="0" fontId="4" fillId="0" borderId="19" xfId="9" applyFont="1" applyBorder="1" applyAlignment="1">
      <alignment horizontal="center"/>
    </xf>
    <xf numFmtId="0" fontId="11" fillId="0" borderId="19" xfId="9" applyFont="1" applyFill="1" applyBorder="1"/>
    <xf numFmtId="0" fontId="11" fillId="0" borderId="0" xfId="0" applyFont="1" applyAlignment="1"/>
    <xf numFmtId="0" fontId="11" fillId="0" borderId="0" xfId="0" applyFont="1" applyBorder="1" applyAlignment="1"/>
    <xf numFmtId="0" fontId="12" fillId="0" borderId="0" xfId="0" applyFont="1"/>
    <xf numFmtId="0" fontId="12" fillId="0" borderId="0" xfId="0" applyFont="1" applyBorder="1" applyAlignment="1"/>
    <xf numFmtId="187" fontId="11" fillId="0" borderId="0" xfId="1" applyNumberFormat="1" applyFont="1" applyAlignment="1"/>
    <xf numFmtId="0" fontId="11" fillId="6" borderId="25" xfId="0" applyFont="1" applyFill="1" applyBorder="1" applyAlignment="1">
      <alignment horizontal="center" vertical="center"/>
    </xf>
    <xf numFmtId="0" fontId="11" fillId="6" borderId="23" xfId="0" applyFont="1" applyFill="1" applyBorder="1" applyAlignment="1">
      <alignment horizontal="center" vertical="center"/>
    </xf>
    <xf numFmtId="0" fontId="11" fillId="0" borderId="6" xfId="0" applyFont="1" applyBorder="1" applyAlignment="1">
      <alignment horizontal="center" vertical="center"/>
    </xf>
    <xf numFmtId="187" fontId="11" fillId="0" borderId="6" xfId="1" applyNumberFormat="1" applyFont="1" applyBorder="1" applyAlignment="1">
      <alignment horizontal="center" vertical="center"/>
    </xf>
    <xf numFmtId="0" fontId="11" fillId="0" borderId="19" xfId="0" applyFont="1" applyBorder="1" applyAlignment="1"/>
    <xf numFmtId="0" fontId="12" fillId="0" borderId="4" xfId="0" applyFont="1" applyBorder="1" applyAlignment="1">
      <alignment horizontal="center"/>
    </xf>
    <xf numFmtId="187" fontId="12" fillId="0" borderId="4" xfId="1" applyNumberFormat="1" applyFont="1" applyBorder="1" applyAlignment="1"/>
    <xf numFmtId="0" fontId="11" fillId="0" borderId="19" xfId="0" applyFont="1" applyBorder="1" applyAlignment="1">
      <alignment horizontal="center"/>
    </xf>
    <xf numFmtId="0" fontId="11" fillId="0" borderId="28" xfId="0" applyFont="1" applyBorder="1" applyAlignment="1"/>
    <xf numFmtId="0" fontId="11" fillId="0" borderId="35" xfId="0" applyFont="1" applyBorder="1" applyAlignment="1"/>
    <xf numFmtId="0" fontId="12" fillId="0" borderId="35" xfId="0" applyFont="1" applyBorder="1" applyAlignment="1"/>
    <xf numFmtId="0" fontId="12" fillId="0" borderId="35" xfId="0" applyFont="1" applyBorder="1" applyAlignment="1">
      <alignment horizontal="center"/>
    </xf>
    <xf numFmtId="0" fontId="11" fillId="0" borderId="36" xfId="0" applyFont="1" applyBorder="1" applyAlignment="1"/>
    <xf numFmtId="0" fontId="4" fillId="0" borderId="0" xfId="0" applyFont="1" applyBorder="1" applyAlignment="1">
      <alignment horizontal="left"/>
    </xf>
    <xf numFmtId="0" fontId="6" fillId="2" borderId="0" xfId="0" applyFont="1" applyFill="1" applyBorder="1"/>
    <xf numFmtId="0" fontId="12" fillId="0" borderId="0" xfId="0" applyFont="1" applyBorder="1" applyAlignment="1">
      <alignment horizontal="center"/>
    </xf>
    <xf numFmtId="0" fontId="4" fillId="0" borderId="30" xfId="0" applyFont="1" applyBorder="1" applyAlignment="1">
      <alignment horizontal="center"/>
    </xf>
    <xf numFmtId="0" fontId="10" fillId="0" borderId="30" xfId="0" applyFont="1" applyBorder="1"/>
    <xf numFmtId="0" fontId="6" fillId="4" borderId="30" xfId="0" applyFont="1" applyFill="1" applyBorder="1" applyAlignment="1">
      <alignment horizontal="center"/>
    </xf>
    <xf numFmtId="0" fontId="4" fillId="0" borderId="30" xfId="0" applyFont="1" applyBorder="1"/>
    <xf numFmtId="0" fontId="4" fillId="0" borderId="19" xfId="0" applyFont="1" applyBorder="1" applyProtection="1">
      <protection locked="0"/>
    </xf>
    <xf numFmtId="0" fontId="4" fillId="2" borderId="19" xfId="0" applyFont="1" applyFill="1" applyBorder="1" applyAlignment="1">
      <alignment vertical="center"/>
    </xf>
    <xf numFmtId="3" fontId="4" fillId="0" borderId="19" xfId="0" applyNumberFormat="1" applyFont="1" applyBorder="1"/>
    <xf numFmtId="0" fontId="4" fillId="0" borderId="19" xfId="0" applyFont="1" applyBorder="1" applyAlignment="1">
      <alignment horizontal="left"/>
    </xf>
    <xf numFmtId="187" fontId="4" fillId="0" borderId="19" xfId="1" applyNumberFormat="1" applyFont="1" applyBorder="1" applyAlignment="1">
      <alignment horizontal="right"/>
    </xf>
    <xf numFmtId="0" fontId="4" fillId="2" borderId="19" xfId="0" applyFont="1" applyFill="1" applyBorder="1" applyAlignment="1">
      <alignment vertical="center" wrapText="1"/>
    </xf>
    <xf numFmtId="0" fontId="6" fillId="4" borderId="19" xfId="0" applyFont="1" applyFill="1" applyBorder="1" applyAlignment="1">
      <alignment horizontal="center"/>
    </xf>
    <xf numFmtId="0" fontId="4" fillId="3" borderId="19" xfId="0" applyFont="1" applyFill="1" applyBorder="1"/>
    <xf numFmtId="0" fontId="4" fillId="0" borderId="19" xfId="0" applyFont="1" applyFill="1" applyBorder="1" applyProtection="1">
      <protection locked="0"/>
    </xf>
    <xf numFmtId="0" fontId="4" fillId="0" borderId="19" xfId="0" applyFont="1" applyBorder="1" applyAlignment="1" applyProtection="1">
      <alignment horizontal="left"/>
      <protection locked="0"/>
    </xf>
    <xf numFmtId="0" fontId="4" fillId="2" borderId="19" xfId="0" applyFont="1" applyFill="1" applyBorder="1" applyProtection="1">
      <protection locked="0"/>
    </xf>
    <xf numFmtId="1" fontId="4" fillId="0" borderId="19" xfId="0" applyNumberFormat="1" applyFont="1" applyBorder="1"/>
    <xf numFmtId="2" fontId="4" fillId="0" borderId="19" xfId="0" applyNumberFormat="1" applyFont="1" applyBorder="1" applyProtection="1">
      <protection locked="0"/>
    </xf>
    <xf numFmtId="0" fontId="5" fillId="0" borderId="19" xfId="0" applyFont="1" applyBorder="1"/>
    <xf numFmtId="0" fontId="6" fillId="3" borderId="19" xfId="0" applyFont="1" applyFill="1" applyBorder="1"/>
    <xf numFmtId="0" fontId="4" fillId="0" borderId="19" xfId="0" applyFont="1" applyFill="1" applyBorder="1"/>
    <xf numFmtId="0" fontId="4" fillId="0" borderId="19" xfId="0" applyFont="1" applyBorder="1" applyAlignment="1">
      <alignment horizontal="left" vertical="center"/>
    </xf>
    <xf numFmtId="187" fontId="4" fillId="0" borderId="19" xfId="1" applyNumberFormat="1" applyFont="1" applyBorder="1" applyAlignment="1">
      <alignment horizontal="center"/>
    </xf>
    <xf numFmtId="0" fontId="4" fillId="0" borderId="19" xfId="0" applyFont="1" applyBorder="1" applyAlignment="1">
      <alignment vertical="center" wrapText="1"/>
    </xf>
    <xf numFmtId="0" fontId="4" fillId="0" borderId="31" xfId="0" applyFont="1" applyBorder="1"/>
    <xf numFmtId="0" fontId="4" fillId="0" borderId="31" xfId="0" applyFont="1" applyFill="1" applyBorder="1"/>
    <xf numFmtId="3" fontId="4" fillId="0" borderId="0" xfId="0" applyNumberFormat="1" applyFont="1"/>
    <xf numFmtId="3" fontId="4" fillId="0" borderId="19" xfId="5" applyNumberFormat="1" applyFont="1" applyFill="1" applyBorder="1" applyAlignment="1">
      <alignment horizontal="right"/>
    </xf>
    <xf numFmtId="187" fontId="32" fillId="0" borderId="31" xfId="5" applyNumberFormat="1" applyFont="1" applyFill="1" applyBorder="1" applyAlignment="1"/>
    <xf numFmtId="3" fontId="4" fillId="0" borderId="31" xfId="6" applyNumberFormat="1" applyFont="1" applyFill="1" applyBorder="1"/>
    <xf numFmtId="0" fontId="6" fillId="5" borderId="9" xfId="0" applyFont="1" applyFill="1" applyBorder="1" applyAlignment="1">
      <alignment horizontal="center" vertical="center"/>
    </xf>
    <xf numFmtId="3" fontId="13" fillId="0" borderId="9" xfId="0" applyNumberFormat="1" applyFont="1" applyBorder="1" applyAlignment="1">
      <alignment vertical="center"/>
    </xf>
    <xf numFmtId="0" fontId="4" fillId="0" borderId="37" xfId="0" applyFont="1" applyBorder="1" applyAlignment="1">
      <alignment horizontal="center"/>
    </xf>
    <xf numFmtId="0" fontId="10" fillId="0" borderId="37" xfId="0" applyFont="1" applyBorder="1"/>
    <xf numFmtId="0" fontId="4" fillId="0" borderId="37" xfId="0" applyFont="1" applyBorder="1"/>
    <xf numFmtId="0" fontId="6" fillId="0" borderId="19" xfId="0" applyFont="1" applyBorder="1" applyAlignment="1">
      <alignment horizontal="center"/>
    </xf>
    <xf numFmtId="1" fontId="4" fillId="2" borderId="19" xfId="0" applyNumberFormat="1" applyFont="1" applyFill="1" applyBorder="1"/>
    <xf numFmtId="0" fontId="4" fillId="0" borderId="19" xfId="0" applyFont="1" applyBorder="1" applyAlignment="1"/>
    <xf numFmtId="0" fontId="6" fillId="0" borderId="19" xfId="0" applyFont="1" applyBorder="1" applyAlignment="1">
      <alignment vertical="center"/>
    </xf>
    <xf numFmtId="0" fontId="4" fillId="2" borderId="19" xfId="0" applyFont="1" applyFill="1" applyBorder="1" applyAlignment="1">
      <alignment vertical="top" wrapText="1"/>
    </xf>
    <xf numFmtId="0" fontId="4" fillId="2" borderId="19" xfId="0" applyFont="1" applyFill="1" applyBorder="1" applyAlignment="1">
      <alignment horizontal="left" vertical="top" wrapText="1"/>
    </xf>
    <xf numFmtId="0" fontId="6" fillId="0" borderId="19" xfId="2" applyFont="1" applyBorder="1"/>
    <xf numFmtId="0" fontId="6" fillId="0" borderId="19" xfId="0" applyFont="1" applyBorder="1"/>
    <xf numFmtId="0" fontId="4" fillId="0" borderId="19" xfId="0" applyFont="1" applyBorder="1" applyAlignment="1">
      <alignment vertical="top" wrapText="1"/>
    </xf>
    <xf numFmtId="0" fontId="4" fillId="0" borderId="31" xfId="0" applyFont="1" applyBorder="1" applyAlignment="1">
      <alignment horizontal="center"/>
    </xf>
    <xf numFmtId="187" fontId="4" fillId="0" borderId="31" xfId="1" applyNumberFormat="1" applyFont="1" applyBorder="1" applyAlignment="1">
      <alignment horizontal="right"/>
    </xf>
    <xf numFmtId="0" fontId="4" fillId="0" borderId="0" xfId="0" applyFont="1" applyBorder="1" applyAlignment="1">
      <alignment horizontal="center"/>
    </xf>
    <xf numFmtId="0" fontId="4" fillId="0" borderId="19" xfId="0" applyFont="1" applyBorder="1" applyAlignment="1">
      <alignment horizontal="center" vertical="center"/>
    </xf>
    <xf numFmtId="187" fontId="4" fillId="0" borderId="19" xfId="1" applyNumberFormat="1" applyFont="1" applyFill="1" applyBorder="1"/>
    <xf numFmtId="187" fontId="4" fillId="2" borderId="19" xfId="1" applyNumberFormat="1" applyFont="1" applyFill="1" applyBorder="1" applyAlignment="1">
      <alignment horizontal="center"/>
    </xf>
    <xf numFmtId="0" fontId="4" fillId="0" borderId="19" xfId="0" applyFont="1" applyBorder="1" applyAlignment="1">
      <alignment wrapText="1"/>
    </xf>
    <xf numFmtId="0" fontId="6" fillId="0" borderId="19" xfId="0" applyFont="1" applyFill="1" applyBorder="1"/>
    <xf numFmtId="0" fontId="11" fillId="0" borderId="19" xfId="0" applyFont="1" applyBorder="1" applyAlignment="1">
      <alignment horizontal="left"/>
    </xf>
    <xf numFmtId="0" fontId="11" fillId="0" borderId="19" xfId="0" applyFont="1" applyBorder="1"/>
    <xf numFmtId="0" fontId="4" fillId="4" borderId="19" xfId="0" applyFont="1" applyFill="1" applyBorder="1" applyAlignment="1">
      <alignment horizontal="center"/>
    </xf>
    <xf numFmtId="1" fontId="4" fillId="0" borderId="19" xfId="0" applyNumberFormat="1" applyFont="1" applyBorder="1" applyAlignment="1">
      <alignment horizontal="center"/>
    </xf>
    <xf numFmtId="0" fontId="6" fillId="0" borderId="0" xfId="0" applyFont="1" applyFill="1" applyBorder="1"/>
    <xf numFmtId="0" fontId="4" fillId="0" borderId="0" xfId="0" applyFont="1" applyFill="1"/>
    <xf numFmtId="0" fontId="4" fillId="0" borderId="30" xfId="0" applyFont="1" applyBorder="1" applyAlignment="1">
      <alignment horizontal="left"/>
    </xf>
    <xf numFmtId="0" fontId="12" fillId="0" borderId="19" xfId="0" applyFont="1" applyFill="1" applyBorder="1" applyAlignment="1">
      <alignment vertical="center"/>
    </xf>
    <xf numFmtId="0" fontId="11" fillId="2" borderId="19" xfId="0" applyFont="1" applyFill="1" applyBorder="1"/>
    <xf numFmtId="17" fontId="11" fillId="0" borderId="19" xfId="0" applyNumberFormat="1" applyFont="1" applyBorder="1" applyAlignment="1">
      <alignment horizontal="center"/>
    </xf>
    <xf numFmtId="0" fontId="10" fillId="0" borderId="19" xfId="0" applyFont="1" applyBorder="1"/>
    <xf numFmtId="0" fontId="11" fillId="0" borderId="19" xfId="0" applyFont="1" applyFill="1" applyBorder="1" applyAlignment="1">
      <alignment vertical="center"/>
    </xf>
    <xf numFmtId="187" fontId="11" fillId="0" borderId="19" xfId="1" applyNumberFormat="1" applyFont="1" applyBorder="1" applyAlignment="1">
      <alignment horizontal="left"/>
    </xf>
    <xf numFmtId="0" fontId="11" fillId="0" borderId="19" xfId="3" applyFont="1" applyFill="1" applyBorder="1"/>
    <xf numFmtId="0" fontId="11" fillId="0" borderId="19" xfId="0" applyFont="1" applyFill="1" applyBorder="1" applyAlignment="1">
      <alignment horizontal="left"/>
    </xf>
    <xf numFmtId="2" fontId="11" fillId="0" borderId="19" xfId="0" applyNumberFormat="1" applyFont="1" applyFill="1" applyBorder="1"/>
    <xf numFmtId="0" fontId="12" fillId="2" borderId="19" xfId="0" applyFont="1" applyFill="1" applyBorder="1"/>
    <xf numFmtId="0" fontId="12" fillId="0" borderId="19" xfId="0" applyFont="1" applyBorder="1"/>
    <xf numFmtId="1" fontId="11" fillId="0" borderId="19" xfId="0" applyNumberFormat="1" applyFont="1" applyBorder="1" applyAlignment="1">
      <alignment horizontal="center"/>
    </xf>
    <xf numFmtId="0" fontId="11" fillId="2" borderId="19" xfId="0" applyFont="1" applyFill="1" applyBorder="1" applyAlignment="1">
      <alignment horizontal="center"/>
    </xf>
    <xf numFmtId="187" fontId="11" fillId="0" borderId="19" xfId="1" applyNumberFormat="1" applyFont="1" applyFill="1" applyBorder="1" applyAlignment="1">
      <alignment horizontal="left"/>
    </xf>
    <xf numFmtId="0" fontId="12" fillId="0" borderId="19" xfId="0" applyFont="1" applyFill="1" applyBorder="1"/>
    <xf numFmtId="188" fontId="11" fillId="0" borderId="19" xfId="0" applyNumberFormat="1" applyFont="1" applyFill="1" applyBorder="1" applyAlignment="1"/>
    <xf numFmtId="188" fontId="12" fillId="0" borderId="19" xfId="0" applyNumberFormat="1" applyFont="1" applyFill="1" applyBorder="1" applyAlignment="1"/>
    <xf numFmtId="187" fontId="11" fillId="0" borderId="19" xfId="1" applyNumberFormat="1" applyFont="1" applyBorder="1" applyAlignment="1"/>
    <xf numFmtId="0" fontId="4" fillId="2" borderId="19" xfId="0" applyFont="1" applyFill="1" applyBorder="1" applyAlignment="1">
      <alignment horizontal="center"/>
    </xf>
    <xf numFmtId="188" fontId="11" fillId="2" borderId="19" xfId="0" applyNumberFormat="1" applyFont="1" applyFill="1" applyBorder="1" applyAlignment="1"/>
    <xf numFmtId="0" fontId="11" fillId="2" borderId="19" xfId="0" applyFont="1" applyFill="1" applyBorder="1" applyAlignment="1">
      <alignment horizontal="left"/>
    </xf>
    <xf numFmtId="187" fontId="11" fillId="2" borderId="19" xfId="1" applyNumberFormat="1" applyFont="1" applyFill="1" applyBorder="1" applyAlignment="1">
      <alignment horizontal="left"/>
    </xf>
    <xf numFmtId="187" fontId="11" fillId="0" borderId="19" xfId="1" applyNumberFormat="1" applyFont="1" applyBorder="1" applyAlignment="1">
      <alignment horizontal="left" vertical="top"/>
    </xf>
    <xf numFmtId="0" fontId="11" fillId="0" borderId="19" xfId="1" applyNumberFormat="1" applyFont="1" applyBorder="1" applyAlignment="1">
      <alignment vertical="top" wrapText="1"/>
    </xf>
    <xf numFmtId="0" fontId="11" fillId="0" borderId="19" xfId="0" applyFont="1" applyBorder="1" applyAlignment="1">
      <alignment vertical="center"/>
    </xf>
    <xf numFmtId="0" fontId="12" fillId="2" borderId="19" xfId="0" applyFont="1" applyFill="1" applyBorder="1" applyAlignment="1"/>
    <xf numFmtId="0" fontId="11" fillId="0" borderId="19" xfId="0" applyFont="1" applyBorder="1" applyAlignment="1">
      <alignment horizontal="left" vertical="top"/>
    </xf>
    <xf numFmtId="0" fontId="12" fillId="0" borderId="19" xfId="0" applyFont="1" applyFill="1" applyBorder="1" applyAlignment="1"/>
    <xf numFmtId="0" fontId="11" fillId="0" borderId="31" xfId="0" applyFont="1" applyBorder="1"/>
    <xf numFmtId="0" fontId="11" fillId="0" borderId="31" xfId="0" applyFont="1" applyBorder="1" applyAlignment="1">
      <alignment horizontal="center"/>
    </xf>
    <xf numFmtId="0" fontId="11" fillId="0" borderId="31" xfId="0" applyFont="1" applyBorder="1" applyAlignment="1">
      <alignment horizontal="left"/>
    </xf>
    <xf numFmtId="0" fontId="11" fillId="2" borderId="31" xfId="0" applyFont="1" applyFill="1" applyBorder="1" applyAlignment="1">
      <alignment horizontal="center"/>
    </xf>
    <xf numFmtId="0" fontId="11" fillId="0" borderId="0" xfId="0" applyFont="1" applyBorder="1"/>
    <xf numFmtId="188" fontId="11" fillId="0" borderId="0" xfId="0" applyNumberFormat="1" applyFont="1" applyFill="1" applyBorder="1" applyAlignment="1"/>
    <xf numFmtId="0" fontId="12" fillId="2" borderId="0" xfId="0" applyFont="1" applyFill="1" applyBorder="1" applyAlignment="1"/>
    <xf numFmtId="0" fontId="11" fillId="0" borderId="0" xfId="0" applyFont="1" applyBorder="1" applyAlignment="1">
      <alignment horizontal="center"/>
    </xf>
    <xf numFmtId="0" fontId="11" fillId="0" borderId="0" xfId="0" applyFont="1" applyBorder="1" applyAlignment="1">
      <alignment horizontal="left"/>
    </xf>
    <xf numFmtId="0" fontId="11" fillId="2" borderId="0" xfId="0" applyFont="1" applyFill="1" applyBorder="1" applyAlignment="1">
      <alignment horizontal="center"/>
    </xf>
    <xf numFmtId="0" fontId="12" fillId="5" borderId="9" xfId="0" applyFont="1" applyFill="1" applyBorder="1" applyAlignment="1">
      <alignment horizontal="center" vertical="center"/>
    </xf>
    <xf numFmtId="3" fontId="13" fillId="0" borderId="9" xfId="0" applyNumberFormat="1" applyFont="1" applyBorder="1" applyAlignment="1">
      <alignment horizontal="center" vertical="center"/>
    </xf>
    <xf numFmtId="0" fontId="11" fillId="0" borderId="31" xfId="0" applyFont="1" applyBorder="1" applyAlignment="1"/>
    <xf numFmtId="187" fontId="11" fillId="0" borderId="31" xfId="1" applyNumberFormat="1" applyFont="1" applyBorder="1" applyAlignment="1">
      <alignment horizontal="left"/>
    </xf>
    <xf numFmtId="0" fontId="6" fillId="0" borderId="19" xfId="0" applyFont="1" applyBorder="1" applyAlignment="1">
      <alignment wrapText="1"/>
    </xf>
    <xf numFmtId="0" fontId="6" fillId="0" borderId="19" xfId="0" applyFont="1" applyBorder="1" applyAlignment="1"/>
    <xf numFmtId="0" fontId="6" fillId="2" borderId="19" xfId="0" applyFont="1" applyFill="1" applyBorder="1"/>
    <xf numFmtId="0" fontId="4" fillId="2" borderId="19" xfId="0" applyFont="1" applyFill="1" applyBorder="1" applyAlignment="1">
      <alignment wrapText="1"/>
    </xf>
    <xf numFmtId="0" fontId="4" fillId="0" borderId="19" xfId="0" applyFont="1" applyBorder="1" applyAlignment="1">
      <alignment vertical="top"/>
    </xf>
    <xf numFmtId="187" fontId="4" fillId="0" borderId="19" xfId="1" applyNumberFormat="1" applyFont="1" applyFill="1" applyBorder="1" applyAlignment="1">
      <alignment vertical="top"/>
    </xf>
    <xf numFmtId="187" fontId="4" fillId="2" borderId="19" xfId="1" applyNumberFormat="1" applyFont="1" applyFill="1" applyBorder="1" applyAlignment="1">
      <alignment vertical="top"/>
    </xf>
    <xf numFmtId="187" fontId="4" fillId="2" borderId="19" xfId="1" applyNumberFormat="1" applyFont="1" applyFill="1" applyBorder="1" applyAlignment="1">
      <alignment horizontal="right"/>
    </xf>
    <xf numFmtId="0" fontId="6" fillId="2" borderId="19" xfId="0" applyFont="1" applyFill="1" applyBorder="1" applyAlignment="1"/>
    <xf numFmtId="1" fontId="4" fillId="0" borderId="19" xfId="0" applyNumberFormat="1" applyFont="1" applyFill="1" applyBorder="1"/>
    <xf numFmtId="0" fontId="6" fillId="0" borderId="19" xfId="0" applyFont="1" applyBorder="1" applyAlignment="1">
      <alignment horizontal="left"/>
    </xf>
    <xf numFmtId="0" fontId="19" fillId="0" borderId="19" xfId="0" applyFont="1" applyBorder="1"/>
    <xf numFmtId="0" fontId="19" fillId="0" borderId="19" xfId="0" applyFont="1" applyFill="1" applyBorder="1"/>
    <xf numFmtId="3" fontId="4" fillId="0" borderId="19" xfId="0" applyNumberFormat="1" applyFont="1" applyFill="1" applyBorder="1"/>
    <xf numFmtId="0" fontId="18" fillId="0" borderId="19" xfId="0" applyFont="1" applyBorder="1"/>
    <xf numFmtId="0" fontId="4" fillId="0" borderId="19" xfId="0" applyFont="1" applyBorder="1" applyAlignment="1">
      <alignment vertical="center" readingOrder="1"/>
    </xf>
    <xf numFmtId="0" fontId="4" fillId="0" borderId="19" xfId="0" applyFont="1" applyFill="1" applyBorder="1" applyAlignment="1">
      <alignment horizontal="center"/>
    </xf>
    <xf numFmtId="3" fontId="4" fillId="0" borderId="31" xfId="0" applyNumberFormat="1" applyFont="1" applyBorder="1"/>
    <xf numFmtId="0" fontId="12" fillId="2" borderId="19" xfId="0" applyFont="1" applyFill="1" applyBorder="1" applyAlignment="1">
      <alignment vertical="top"/>
    </xf>
    <xf numFmtId="0" fontId="11" fillId="0" borderId="19" xfId="0" applyFont="1" applyBorder="1" applyAlignment="1">
      <alignment vertical="top" wrapText="1"/>
    </xf>
    <xf numFmtId="3" fontId="11" fillId="0" borderId="19" xfId="0" applyNumberFormat="1" applyFont="1" applyBorder="1"/>
    <xf numFmtId="49" fontId="11" fillId="0" borderId="19" xfId="4" applyNumberFormat="1" applyFont="1" applyBorder="1" applyAlignment="1">
      <alignment horizontal="center"/>
    </xf>
    <xf numFmtId="0" fontId="11" fillId="0" borderId="19" xfId="0" applyFont="1" applyBorder="1" applyAlignment="1">
      <alignment vertical="top"/>
    </xf>
    <xf numFmtId="0" fontId="11" fillId="0" borderId="19" xfId="0" applyFont="1" applyBorder="1" applyAlignment="1">
      <alignment wrapText="1"/>
    </xf>
    <xf numFmtId="0" fontId="11" fillId="0" borderId="19" xfId="0" applyFont="1" applyBorder="1" applyAlignment="1">
      <alignment horizontal="center" vertical="top" wrapText="1"/>
    </xf>
    <xf numFmtId="0" fontId="12" fillId="0" borderId="19" xfId="0" applyFont="1" applyBorder="1" applyAlignment="1">
      <alignment vertical="top" wrapText="1"/>
    </xf>
    <xf numFmtId="0" fontId="12" fillId="0" borderId="19" xfId="0" applyFont="1" applyBorder="1" applyAlignment="1">
      <alignment wrapText="1"/>
    </xf>
    <xf numFmtId="0" fontId="11" fillId="0" borderId="19" xfId="0" applyFont="1" applyBorder="1" applyAlignment="1">
      <alignment horizontal="center" vertical="center"/>
    </xf>
    <xf numFmtId="49" fontId="4" fillId="0" borderId="19" xfId="4" applyNumberFormat="1" applyFont="1" applyBorder="1" applyAlignment="1">
      <alignment horizontal="center"/>
    </xf>
    <xf numFmtId="0" fontId="6" fillId="0" borderId="19" xfId="0" applyFont="1" applyBorder="1" applyAlignment="1">
      <alignment horizontal="left" vertical="center"/>
    </xf>
    <xf numFmtId="0" fontId="23" fillId="0" borderId="19" xfId="0" applyFont="1" applyBorder="1"/>
    <xf numFmtId="3" fontId="20" fillId="0" borderId="19" xfId="0" applyNumberFormat="1" applyFont="1" applyBorder="1" applyAlignment="1">
      <alignment horizontal="center"/>
    </xf>
    <xf numFmtId="0" fontId="23" fillId="0" borderId="19" xfId="0" applyFont="1" applyBorder="1" applyAlignment="1">
      <alignment horizontal="left"/>
    </xf>
    <xf numFmtId="3" fontId="4" fillId="0" borderId="19" xfId="0" applyNumberFormat="1" applyFont="1" applyBorder="1" applyAlignment="1">
      <alignment horizontal="center" vertical="center" wrapText="1"/>
    </xf>
    <xf numFmtId="0" fontId="20" fillId="0" borderId="19" xfId="0" applyFont="1" applyBorder="1" applyAlignment="1">
      <alignment horizontal="center"/>
    </xf>
    <xf numFmtId="0" fontId="11" fillId="0" borderId="19" xfId="0" applyFont="1" applyBorder="1" applyAlignment="1">
      <alignment vertical="center" wrapText="1"/>
    </xf>
    <xf numFmtId="0" fontId="11" fillId="0" borderId="19" xfId="0" applyFont="1" applyBorder="1" applyAlignment="1">
      <alignment horizontal="center" vertical="top"/>
    </xf>
    <xf numFmtId="49" fontId="11" fillId="0" borderId="19" xfId="4" applyNumberFormat="1" applyFont="1" applyBorder="1" applyAlignment="1">
      <alignment horizontal="center" vertical="center"/>
    </xf>
    <xf numFmtId="0" fontId="11" fillId="2" borderId="19" xfId="0" applyFont="1" applyFill="1" applyBorder="1" applyAlignment="1">
      <alignment vertical="top"/>
    </xf>
    <xf numFmtId="0" fontId="11" fillId="2" borderId="19" xfId="0" applyFont="1" applyFill="1" applyBorder="1" applyAlignment="1"/>
    <xf numFmtId="0" fontId="11" fillId="2" borderId="19" xfId="0" applyFont="1" applyFill="1" applyBorder="1" applyAlignment="1">
      <alignment vertical="center"/>
    </xf>
    <xf numFmtId="3" fontId="11" fillId="2" borderId="19" xfId="0" applyNumberFormat="1" applyFont="1" applyFill="1" applyBorder="1"/>
    <xf numFmtId="187" fontId="11" fillId="2" borderId="19" xfId="1" applyNumberFormat="1" applyFont="1" applyFill="1" applyBorder="1" applyAlignment="1">
      <alignment horizontal="center"/>
    </xf>
    <xf numFmtId="0" fontId="5" fillId="0" borderId="19" xfId="0" applyFont="1" applyBorder="1" applyAlignment="1">
      <alignment vertical="center"/>
    </xf>
    <xf numFmtId="0" fontId="5" fillId="0" borderId="31" xfId="0" applyFont="1" applyBorder="1" applyAlignment="1">
      <alignment vertical="center"/>
    </xf>
    <xf numFmtId="0" fontId="11" fillId="0" borderId="19" xfId="0" applyFont="1" applyBorder="1" applyAlignment="1">
      <alignment horizontal="center" vertical="center" wrapText="1"/>
    </xf>
    <xf numFmtId="0" fontId="11" fillId="2" borderId="19" xfId="0" applyFont="1" applyFill="1" applyBorder="1" applyAlignment="1">
      <alignment horizontal="center" vertical="center"/>
    </xf>
    <xf numFmtId="3" fontId="4" fillId="2" borderId="19" xfId="0" applyNumberFormat="1" applyFont="1" applyFill="1" applyBorder="1" applyAlignment="1">
      <alignment horizontal="center"/>
    </xf>
    <xf numFmtId="0" fontId="11" fillId="0" borderId="30" xfId="0" applyFont="1" applyBorder="1" applyAlignment="1"/>
    <xf numFmtId="0" fontId="12" fillId="7" borderId="19" xfId="0" applyFont="1" applyFill="1" applyBorder="1" applyAlignment="1">
      <alignment horizontal="center"/>
    </xf>
    <xf numFmtId="17" fontId="11" fillId="0" borderId="19" xfId="0" applyNumberFormat="1" applyFont="1" applyBorder="1" applyAlignment="1"/>
    <xf numFmtId="0" fontId="12" fillId="0" borderId="19" xfId="0" applyFont="1" applyBorder="1" applyAlignment="1"/>
    <xf numFmtId="187" fontId="11" fillId="0" borderId="19" xfId="1" applyNumberFormat="1" applyFont="1" applyBorder="1"/>
    <xf numFmtId="0" fontId="11" fillId="0" borderId="19" xfId="0" applyFont="1" applyBorder="1" applyAlignment="1">
      <alignment shrinkToFit="1"/>
    </xf>
    <xf numFmtId="0" fontId="11" fillId="0" borderId="30" xfId="0" applyFont="1" applyBorder="1" applyAlignment="1">
      <alignment horizontal="center" vertical="center"/>
    </xf>
    <xf numFmtId="187" fontId="11" fillId="0" borderId="30" xfId="1" applyNumberFormat="1" applyFont="1" applyBorder="1" applyAlignment="1">
      <alignment horizontal="center" vertical="center"/>
    </xf>
    <xf numFmtId="0" fontId="11" fillId="0" borderId="40" xfId="0" applyFont="1" applyBorder="1" applyAlignment="1">
      <alignment horizontal="center" vertical="center"/>
    </xf>
    <xf numFmtId="0" fontId="4" fillId="0" borderId="42" xfId="0" applyFont="1" applyBorder="1" applyAlignment="1">
      <alignment horizontal="center"/>
    </xf>
    <xf numFmtId="0" fontId="10" fillId="0" borderId="42" xfId="0" applyFont="1" applyBorder="1"/>
    <xf numFmtId="0" fontId="4" fillId="0" borderId="42" xfId="0" applyFont="1" applyBorder="1"/>
    <xf numFmtId="0" fontId="11" fillId="0" borderId="31" xfId="9" applyFont="1" applyFill="1" applyBorder="1"/>
    <xf numFmtId="0" fontId="4" fillId="0" borderId="31" xfId="9" applyFont="1" applyBorder="1" applyAlignment="1">
      <alignment horizontal="center"/>
    </xf>
    <xf numFmtId="0" fontId="4" fillId="0" borderId="31" xfId="9" applyFont="1" applyBorder="1"/>
    <xf numFmtId="187" fontId="4" fillId="2" borderId="19" xfId="1" applyNumberFormat="1" applyFont="1" applyFill="1" applyBorder="1"/>
    <xf numFmtId="187" fontId="4" fillId="0" borderId="19" xfId="1" applyNumberFormat="1" applyFont="1" applyBorder="1"/>
    <xf numFmtId="187" fontId="4" fillId="0" borderId="31" xfId="1" applyNumberFormat="1" applyFont="1" applyBorder="1"/>
    <xf numFmtId="0" fontId="6" fillId="6" borderId="4" xfId="0" applyFont="1" applyFill="1" applyBorder="1" applyAlignment="1">
      <alignment horizontal="center"/>
    </xf>
    <xf numFmtId="0" fontId="11" fillId="0" borderId="38" xfId="5" applyFont="1" applyBorder="1" applyAlignment="1">
      <alignment horizontal="center" vertical="center"/>
    </xf>
    <xf numFmtId="0" fontId="11" fillId="0" borderId="0" xfId="5" applyFont="1" applyBorder="1" applyAlignment="1">
      <alignment horizontal="center" vertical="center"/>
    </xf>
    <xf numFmtId="0" fontId="4" fillId="0" borderId="0" xfId="5" applyFont="1" applyFill="1" applyBorder="1" applyAlignment="1">
      <alignment horizontal="right"/>
    </xf>
    <xf numFmtId="0" fontId="4" fillId="0" borderId="43" xfId="5" applyFont="1" applyFill="1" applyBorder="1" applyAlignment="1">
      <alignment horizontal="right"/>
    </xf>
    <xf numFmtId="0" fontId="11" fillId="0" borderId="0" xfId="5" applyFont="1" applyBorder="1" applyAlignment="1">
      <alignment horizontal="right" vertical="center" wrapText="1"/>
    </xf>
    <xf numFmtId="0" fontId="4" fillId="0" borderId="46" xfId="5" applyFont="1" applyFill="1" applyBorder="1" applyAlignment="1">
      <alignment horizontal="center" shrinkToFit="1"/>
    </xf>
    <xf numFmtId="0" fontId="4" fillId="0" borderId="47" xfId="5" applyFont="1" applyFill="1" applyBorder="1" applyAlignment="1">
      <alignment horizontal="center" shrinkToFit="1"/>
    </xf>
    <xf numFmtId="3" fontId="6" fillId="8" borderId="33" xfId="5" applyNumberFormat="1" applyFont="1" applyFill="1" applyBorder="1" applyAlignment="1">
      <alignment horizontal="right"/>
    </xf>
    <xf numFmtId="3" fontId="4" fillId="0" borderId="0" xfId="0" applyNumberFormat="1" applyFont="1" applyBorder="1"/>
    <xf numFmtId="0" fontId="35" fillId="0" borderId="0" xfId="0" applyFont="1"/>
    <xf numFmtId="187" fontId="32" fillId="0" borderId="19" xfId="5" applyNumberFormat="1" applyFont="1" applyFill="1" applyBorder="1" applyAlignment="1"/>
    <xf numFmtId="0" fontId="13" fillId="0" borderId="19" xfId="0" applyFont="1" applyBorder="1"/>
    <xf numFmtId="0" fontId="36" fillId="2" borderId="19" xfId="0" applyFont="1" applyFill="1" applyBorder="1" applyAlignment="1">
      <alignment horizontal="center"/>
    </xf>
    <xf numFmtId="0" fontId="12" fillId="2" borderId="19" xfId="0" applyFont="1" applyFill="1" applyBorder="1" applyAlignment="1">
      <alignment horizontal="center"/>
    </xf>
    <xf numFmtId="0" fontId="11" fillId="0" borderId="19" xfId="0" applyFont="1" applyBorder="1" applyProtection="1">
      <protection locked="0"/>
    </xf>
    <xf numFmtId="0" fontId="20" fillId="0" borderId="19" xfId="0" applyFont="1" applyBorder="1" applyProtection="1">
      <protection locked="0"/>
    </xf>
    <xf numFmtId="0" fontId="37" fillId="9" borderId="19" xfId="0" applyFont="1" applyFill="1" applyBorder="1"/>
    <xf numFmtId="0" fontId="35" fillId="0" borderId="0" xfId="0" applyFont="1" applyAlignment="1">
      <alignment vertical="center"/>
    </xf>
    <xf numFmtId="0" fontId="34" fillId="0" borderId="0" xfId="0" applyFont="1" applyAlignment="1">
      <alignment vertical="center"/>
    </xf>
    <xf numFmtId="17" fontId="4" fillId="0" borderId="19" xfId="0" applyNumberFormat="1" applyFont="1" applyBorder="1"/>
    <xf numFmtId="0" fontId="11" fillId="0" borderId="51" xfId="0" applyFont="1" applyBorder="1"/>
    <xf numFmtId="0" fontId="18" fillId="0" borderId="51" xfId="0" applyFont="1" applyBorder="1"/>
    <xf numFmtId="0" fontId="37" fillId="9" borderId="19" xfId="0" applyFont="1" applyFill="1" applyBorder="1" applyAlignment="1">
      <alignment horizontal="center"/>
    </xf>
    <xf numFmtId="0" fontId="12" fillId="0" borderId="19" xfId="1" applyNumberFormat="1" applyFont="1" applyFill="1" applyBorder="1" applyAlignment="1">
      <alignment vertical="top" wrapText="1"/>
    </xf>
    <xf numFmtId="0" fontId="13" fillId="2" borderId="19" xfId="0" applyFont="1" applyFill="1" applyBorder="1" applyAlignment="1">
      <alignment horizontal="center"/>
    </xf>
    <xf numFmtId="187" fontId="11" fillId="2" borderId="19" xfId="1" applyNumberFormat="1" applyFont="1" applyFill="1" applyBorder="1" applyAlignment="1">
      <alignment horizontal="left" vertical="top"/>
    </xf>
    <xf numFmtId="0" fontId="11" fillId="0" borderId="19" xfId="0" applyFont="1" applyFill="1" applyBorder="1"/>
    <xf numFmtId="0" fontId="11" fillId="0" borderId="19" xfId="1" applyNumberFormat="1" applyFont="1" applyFill="1" applyBorder="1" applyAlignment="1">
      <alignment vertical="top" wrapText="1"/>
    </xf>
    <xf numFmtId="187" fontId="11" fillId="0" borderId="19" xfId="1" applyNumberFormat="1" applyFont="1" applyFill="1" applyBorder="1" applyAlignment="1">
      <alignment horizontal="left" vertical="top"/>
    </xf>
    <xf numFmtId="0" fontId="4" fillId="0" borderId="52" xfId="0" applyFont="1" applyBorder="1"/>
    <xf numFmtId="0" fontId="4" fillId="0" borderId="53" xfId="0" applyFont="1" applyBorder="1"/>
    <xf numFmtId="0" fontId="4" fillId="0" borderId="54" xfId="0" applyFont="1" applyBorder="1"/>
    <xf numFmtId="0" fontId="4" fillId="0" borderId="23" xfId="0" applyFont="1" applyBorder="1"/>
    <xf numFmtId="0" fontId="37" fillId="9" borderId="31" xfId="0" applyFont="1" applyFill="1" applyBorder="1"/>
    <xf numFmtId="0" fontId="4" fillId="0" borderId="4" xfId="0" applyNumberFormat="1" applyFont="1" applyBorder="1"/>
    <xf numFmtId="3" fontId="21" fillId="0" borderId="19" xfId="0" applyNumberFormat="1" applyFont="1" applyBorder="1" applyAlignment="1">
      <alignment horizontal="right"/>
    </xf>
    <xf numFmtId="0" fontId="37" fillId="9" borderId="19" xfId="0" applyFont="1" applyFill="1" applyBorder="1" applyAlignment="1">
      <alignment vertical="top" wrapText="1"/>
    </xf>
    <xf numFmtId="0" fontId="37" fillId="9" borderId="19" xfId="0" applyFont="1" applyFill="1" applyBorder="1" applyAlignment="1">
      <alignment horizontal="center" vertical="top" wrapText="1"/>
    </xf>
    <xf numFmtId="0" fontId="4" fillId="0" borderId="0" xfId="0" applyFont="1" applyAlignment="1">
      <alignment horizontal="left" vertical="top" wrapText="1" indent="1"/>
    </xf>
    <xf numFmtId="0" fontId="4" fillId="0" borderId="19" xfId="13" applyFont="1" applyBorder="1" applyAlignment="1">
      <alignment horizontal="left" shrinkToFit="1"/>
    </xf>
    <xf numFmtId="0" fontId="4" fillId="0" borderId="19" xfId="13" applyFont="1" applyBorder="1" applyAlignment="1">
      <alignment shrinkToFit="1"/>
    </xf>
    <xf numFmtId="0" fontId="4" fillId="0" borderId="19" xfId="13" applyFont="1" applyBorder="1" applyAlignment="1">
      <alignment horizontal="left" vertical="top" shrinkToFit="1" readingOrder="1"/>
    </xf>
    <xf numFmtId="0" fontId="6" fillId="2" borderId="19" xfId="0" applyFont="1" applyFill="1" applyBorder="1" applyAlignment="1">
      <alignment vertical="top" wrapText="1"/>
    </xf>
    <xf numFmtId="0" fontId="35" fillId="2" borderId="0" xfId="9" applyFont="1" applyFill="1"/>
    <xf numFmtId="0" fontId="34" fillId="2" borderId="0" xfId="9" applyFont="1" applyFill="1"/>
    <xf numFmtId="0" fontId="35" fillId="2" borderId="0" xfId="9" applyFont="1" applyFill="1" applyAlignment="1">
      <alignment horizontal="left"/>
    </xf>
    <xf numFmtId="0" fontId="35" fillId="2" borderId="0" xfId="9" applyFont="1" applyFill="1" applyAlignment="1"/>
    <xf numFmtId="0" fontId="35" fillId="2" borderId="0" xfId="9" applyFont="1" applyFill="1" applyAlignment="1">
      <alignment horizontal="left" vertical="center" indent="1"/>
    </xf>
    <xf numFmtId="0" fontId="34" fillId="2" borderId="4" xfId="9" applyFont="1" applyFill="1" applyBorder="1" applyAlignment="1">
      <alignment horizontal="center" vertical="center"/>
    </xf>
    <xf numFmtId="0" fontId="34" fillId="2" borderId="4" xfId="9" applyFont="1" applyFill="1" applyBorder="1" applyAlignment="1">
      <alignment horizontal="center" vertical="center" wrapText="1"/>
    </xf>
    <xf numFmtId="0" fontId="34" fillId="2" borderId="19" xfId="9" applyFont="1" applyFill="1" applyBorder="1" applyAlignment="1">
      <alignment horizontal="center" vertical="center" wrapText="1"/>
    </xf>
    <xf numFmtId="0" fontId="35" fillId="2" borderId="19" xfId="14" applyFont="1" applyFill="1" applyBorder="1" applyAlignment="1"/>
    <xf numFmtId="0" fontId="34" fillId="2" borderId="19" xfId="9" applyFont="1" applyFill="1" applyBorder="1" applyAlignment="1">
      <alignment horizontal="center" vertical="center"/>
    </xf>
    <xf numFmtId="0" fontId="35" fillId="2" borderId="19" xfId="9" applyFont="1" applyFill="1" applyBorder="1" applyAlignment="1">
      <alignment horizontal="center" vertical="center" wrapText="1"/>
    </xf>
    <xf numFmtId="0" fontId="34" fillId="2" borderId="19" xfId="9" applyFont="1" applyFill="1" applyBorder="1" applyAlignment="1">
      <alignment shrinkToFit="1"/>
    </xf>
    <xf numFmtId="0" fontId="35" fillId="2" borderId="19" xfId="9" applyFont="1" applyFill="1" applyBorder="1" applyAlignment="1">
      <alignment horizontal="left" shrinkToFit="1"/>
    </xf>
    <xf numFmtId="0" fontId="35" fillId="2" borderId="19" xfId="9" applyFont="1" applyFill="1" applyBorder="1" applyAlignment="1">
      <alignment shrinkToFit="1"/>
    </xf>
    <xf numFmtId="0" fontId="35" fillId="2" borderId="19" xfId="9" applyFont="1" applyFill="1" applyBorder="1" applyAlignment="1"/>
    <xf numFmtId="0" fontId="35" fillId="2" borderId="19" xfId="9" applyFont="1" applyFill="1" applyBorder="1" applyAlignment="1">
      <alignment horizontal="center"/>
    </xf>
    <xf numFmtId="0" fontId="35" fillId="2" borderId="19" xfId="9" applyFont="1" applyFill="1" applyBorder="1" applyAlignment="1">
      <alignment horizontal="center" shrinkToFit="1"/>
    </xf>
    <xf numFmtId="0" fontId="35" fillId="2" borderId="19" xfId="9" applyFont="1" applyFill="1" applyBorder="1"/>
    <xf numFmtId="3" fontId="34" fillId="2" borderId="19" xfId="9" applyNumberFormat="1" applyFont="1" applyFill="1" applyBorder="1" applyAlignment="1">
      <alignment horizontal="center"/>
    </xf>
    <xf numFmtId="0" fontId="34" fillId="2" borderId="19" xfId="9" applyFont="1" applyFill="1" applyBorder="1" applyAlignment="1">
      <alignment horizontal="center"/>
    </xf>
    <xf numFmtId="17" fontId="35" fillId="2" borderId="19" xfId="9" applyNumberFormat="1" applyFont="1" applyFill="1" applyBorder="1" applyAlignment="1">
      <alignment horizontal="center" vertical="center"/>
    </xf>
    <xf numFmtId="3" fontId="35" fillId="2" borderId="19" xfId="15" applyNumberFormat="1" applyFont="1" applyFill="1" applyBorder="1" applyAlignment="1">
      <alignment horizontal="left"/>
    </xf>
    <xf numFmtId="0" fontId="35" fillId="2" borderId="19" xfId="9" applyFont="1" applyFill="1" applyBorder="1" applyAlignment="1">
      <alignment horizontal="center" vertical="center"/>
    </xf>
    <xf numFmtId="187" fontId="35" fillId="2" borderId="19" xfId="16" applyNumberFormat="1" applyFont="1" applyFill="1" applyBorder="1" applyAlignment="1">
      <alignment horizontal="left"/>
    </xf>
    <xf numFmtId="0" fontId="35" fillId="2" borderId="19" xfId="9" applyFont="1" applyFill="1" applyBorder="1" applyAlignment="1">
      <alignment vertical="center" wrapText="1" shrinkToFit="1"/>
    </xf>
    <xf numFmtId="0" fontId="34" fillId="2" borderId="19" xfId="9" applyFont="1" applyFill="1" applyBorder="1" applyAlignment="1">
      <alignment vertical="center" wrapText="1"/>
    </xf>
    <xf numFmtId="187" fontId="35" fillId="2" borderId="19" xfId="16" applyNumberFormat="1" applyFont="1" applyFill="1" applyBorder="1" applyAlignment="1">
      <alignment horizontal="center"/>
    </xf>
    <xf numFmtId="0" fontId="18" fillId="2" borderId="19" xfId="9" applyFont="1" applyFill="1" applyBorder="1" applyAlignment="1">
      <alignment horizontal="left"/>
    </xf>
    <xf numFmtId="0" fontId="18" fillId="2" borderId="19" xfId="9" applyFont="1" applyFill="1" applyBorder="1" applyAlignment="1">
      <alignment horizontal="center"/>
    </xf>
    <xf numFmtId="0" fontId="18" fillId="2" borderId="19" xfId="9" applyFont="1" applyFill="1" applyBorder="1" applyAlignment="1"/>
    <xf numFmtId="3" fontId="36" fillId="2" borderId="19" xfId="9" applyNumberFormat="1" applyFont="1" applyFill="1" applyBorder="1" applyAlignment="1">
      <alignment horizontal="center"/>
    </xf>
    <xf numFmtId="0" fontId="36" fillId="2" borderId="19" xfId="9" applyFont="1" applyFill="1" applyBorder="1" applyAlignment="1">
      <alignment horizontal="center"/>
    </xf>
    <xf numFmtId="17" fontId="18" fillId="2" borderId="19" xfId="9" applyNumberFormat="1" applyFont="1" applyFill="1" applyBorder="1" applyAlignment="1">
      <alignment horizontal="center" vertical="center"/>
    </xf>
    <xf numFmtId="0" fontId="18" fillId="2" borderId="19" xfId="9" applyFont="1" applyFill="1" applyBorder="1" applyAlignment="1">
      <alignment horizontal="center" shrinkToFit="1"/>
    </xf>
    <xf numFmtId="3" fontId="18" fillId="2" borderId="19" xfId="15" applyNumberFormat="1" applyFont="1" applyFill="1" applyBorder="1" applyAlignment="1">
      <alignment horizontal="left"/>
    </xf>
    <xf numFmtId="0" fontId="18" fillId="2" borderId="19" xfId="9" applyFont="1" applyFill="1" applyBorder="1"/>
    <xf numFmtId="0" fontId="18" fillId="2" borderId="19" xfId="9" applyFont="1" applyFill="1" applyBorder="1" applyAlignment="1">
      <alignment horizontal="center" vertical="center"/>
    </xf>
    <xf numFmtId="0" fontId="38" fillId="2" borderId="19" xfId="9" applyFont="1" applyFill="1" applyBorder="1" applyAlignment="1">
      <alignment horizontal="left"/>
    </xf>
    <xf numFmtId="187" fontId="18" fillId="2" borderId="19" xfId="16" applyNumberFormat="1" applyFont="1" applyFill="1" applyBorder="1" applyAlignment="1">
      <alignment horizontal="left"/>
    </xf>
    <xf numFmtId="0" fontId="34" fillId="2" borderId="19" xfId="9" applyFont="1" applyFill="1" applyBorder="1" applyAlignment="1">
      <alignment horizontal="left" vertical="center" wrapText="1"/>
    </xf>
    <xf numFmtId="0" fontId="18" fillId="2" borderId="19" xfId="9" applyFont="1" applyFill="1" applyBorder="1" applyAlignment="1">
      <alignment horizontal="left" shrinkToFit="1"/>
    </xf>
    <xf numFmtId="0" fontId="18" fillId="2" borderId="19" xfId="9" applyFont="1" applyFill="1" applyBorder="1" applyAlignment="1">
      <alignment shrinkToFit="1"/>
    </xf>
    <xf numFmtId="0" fontId="35" fillId="2" borderId="19" xfId="9" applyFont="1" applyFill="1" applyBorder="1" applyAlignment="1">
      <alignment horizontal="left"/>
    </xf>
    <xf numFmtId="187" fontId="35" fillId="2" borderId="19" xfId="9" applyNumberFormat="1" applyFont="1" applyFill="1" applyBorder="1" applyAlignment="1"/>
    <xf numFmtId="187" fontId="35" fillId="2" borderId="19" xfId="9" applyNumberFormat="1" applyFont="1" applyFill="1" applyBorder="1" applyAlignment="1">
      <alignment horizontal="center"/>
    </xf>
    <xf numFmtId="0" fontId="34" fillId="2" borderId="19" xfId="9" applyFont="1" applyFill="1" applyBorder="1" applyAlignment="1">
      <alignment horizontal="center" shrinkToFit="1"/>
    </xf>
    <xf numFmtId="17" fontId="35" fillId="2" borderId="19" xfId="9" applyNumberFormat="1" applyFont="1" applyFill="1" applyBorder="1" applyAlignment="1">
      <alignment horizontal="center"/>
    </xf>
    <xf numFmtId="0" fontId="34" fillId="2" borderId="19" xfId="9" applyFont="1" applyFill="1" applyBorder="1"/>
    <xf numFmtId="0" fontId="34" fillId="2" borderId="19" xfId="17" applyFont="1" applyFill="1" applyBorder="1"/>
    <xf numFmtId="0" fontId="35" fillId="2" borderId="19" xfId="17" applyFont="1" applyFill="1" applyBorder="1"/>
    <xf numFmtId="0" fontId="35" fillId="2" borderId="19" xfId="17" applyFont="1" applyFill="1" applyBorder="1" applyAlignment="1">
      <alignment horizontal="center"/>
    </xf>
    <xf numFmtId="0" fontId="35" fillId="2" borderId="19" xfId="15" applyFont="1" applyFill="1" applyBorder="1" applyAlignment="1">
      <alignment horizontal="center"/>
    </xf>
    <xf numFmtId="0" fontId="39" fillId="2" borderId="19" xfId="17" applyFont="1" applyFill="1" applyBorder="1"/>
    <xf numFmtId="3" fontId="34" fillId="2" borderId="19" xfId="17" applyNumberFormat="1" applyFont="1" applyFill="1" applyBorder="1" applyAlignment="1">
      <alignment horizontal="center"/>
    </xf>
    <xf numFmtId="0" fontId="34" fillId="2" borderId="19" xfId="15" applyFont="1" applyFill="1" applyBorder="1" applyAlignment="1">
      <alignment horizontal="center"/>
    </xf>
    <xf numFmtId="0" fontId="35" fillId="0" borderId="19" xfId="17" applyFont="1" applyFill="1" applyBorder="1"/>
    <xf numFmtId="3" fontId="35" fillId="2" borderId="19" xfId="17" applyNumberFormat="1" applyFont="1" applyFill="1" applyBorder="1" applyAlignment="1">
      <alignment horizontal="left"/>
    </xf>
    <xf numFmtId="0" fontId="35" fillId="2" borderId="19" xfId="17" applyFont="1" applyFill="1" applyBorder="1" applyAlignment="1"/>
    <xf numFmtId="3" fontId="35" fillId="2" borderId="19" xfId="17" applyNumberFormat="1" applyFont="1" applyFill="1" applyBorder="1" applyAlignment="1">
      <alignment horizontal="center"/>
    </xf>
    <xf numFmtId="0" fontId="39" fillId="2" borderId="19" xfId="17" applyFont="1" applyFill="1" applyBorder="1" applyAlignment="1">
      <alignment horizontal="left"/>
    </xf>
    <xf numFmtId="0" fontId="35" fillId="2" borderId="19" xfId="17" applyFont="1" applyFill="1" applyBorder="1" applyAlignment="1">
      <alignment horizontal="left"/>
    </xf>
    <xf numFmtId="0" fontId="35" fillId="0" borderId="19" xfId="9" applyFont="1" applyBorder="1"/>
    <xf numFmtId="0" fontId="40" fillId="2" borderId="19" xfId="17" applyFont="1" applyFill="1" applyBorder="1" applyAlignment="1">
      <alignment horizontal="center"/>
    </xf>
    <xf numFmtId="0" fontId="35" fillId="2" borderId="19" xfId="15" applyFont="1" applyFill="1" applyBorder="1" applyAlignment="1">
      <alignment horizontal="left"/>
    </xf>
    <xf numFmtId="3" fontId="35" fillId="2" borderId="19" xfId="15" applyNumberFormat="1" applyFont="1" applyFill="1" applyBorder="1" applyAlignment="1">
      <alignment horizontal="center"/>
    </xf>
    <xf numFmtId="17" fontId="35" fillId="2" borderId="19" xfId="15" applyNumberFormat="1" applyFont="1" applyFill="1" applyBorder="1" applyAlignment="1">
      <alignment horizontal="center"/>
    </xf>
    <xf numFmtId="0" fontId="34" fillId="2" borderId="19" xfId="17" applyFont="1" applyFill="1" applyBorder="1" applyAlignment="1">
      <alignment horizontal="left"/>
    </xf>
    <xf numFmtId="0" fontId="34" fillId="2" borderId="19" xfId="17" applyFont="1" applyFill="1" applyBorder="1" applyAlignment="1">
      <alignment horizontal="center"/>
    </xf>
    <xf numFmtId="0" fontId="35" fillId="2" borderId="19" xfId="17" applyFont="1" applyFill="1" applyBorder="1" applyAlignment="1" applyProtection="1">
      <alignment horizontal="left" vertical="top" readingOrder="1"/>
      <protection locked="0"/>
    </xf>
    <xf numFmtId="187" fontId="18" fillId="0" borderId="19" xfId="16" applyNumberFormat="1" applyFont="1" applyBorder="1" applyAlignment="1">
      <alignment horizontal="right"/>
    </xf>
    <xf numFmtId="17" fontId="35" fillId="2" borderId="19" xfId="17" applyNumberFormat="1" applyFont="1" applyFill="1" applyBorder="1" applyAlignment="1">
      <alignment horizontal="center"/>
    </xf>
    <xf numFmtId="0" fontId="35" fillId="2" borderId="31" xfId="9" applyFont="1" applyFill="1" applyBorder="1" applyAlignment="1">
      <alignment horizontal="left"/>
    </xf>
    <xf numFmtId="0" fontId="35" fillId="2" borderId="31" xfId="9" applyFont="1" applyFill="1" applyBorder="1"/>
    <xf numFmtId="0" fontId="35" fillId="2" borderId="31" xfId="9" applyFont="1" applyFill="1" applyBorder="1" applyAlignment="1"/>
    <xf numFmtId="0" fontId="34" fillId="2" borderId="19" xfId="9" applyFont="1" applyFill="1" applyBorder="1" applyAlignment="1">
      <alignment horizontal="left" vertical="center"/>
    </xf>
    <xf numFmtId="0" fontId="4" fillId="0" borderId="68" xfId="5" applyFont="1" applyFill="1" applyBorder="1" applyAlignment="1">
      <alignment horizontal="center" shrinkToFit="1"/>
    </xf>
    <xf numFmtId="0" fontId="35" fillId="2" borderId="9" xfId="9" applyFont="1" applyFill="1" applyBorder="1"/>
    <xf numFmtId="0" fontId="35" fillId="2" borderId="9" xfId="9" applyFont="1" applyFill="1" applyBorder="1" applyAlignment="1">
      <alignment horizontal="left"/>
    </xf>
    <xf numFmtId="0" fontId="35" fillId="2" borderId="9" xfId="9" applyFont="1" applyFill="1" applyBorder="1" applyAlignment="1"/>
    <xf numFmtId="3" fontId="34" fillId="3" borderId="9" xfId="5" applyNumberFormat="1" applyFont="1" applyFill="1" applyBorder="1" applyAlignment="1">
      <alignment horizontal="center"/>
    </xf>
    <xf numFmtId="0" fontId="34" fillId="3" borderId="9" xfId="9" applyFont="1" applyFill="1" applyBorder="1" applyAlignment="1">
      <alignment horizontal="center"/>
    </xf>
    <xf numFmtId="0" fontId="35" fillId="2" borderId="31" xfId="9" applyFont="1" applyFill="1" applyBorder="1" applyAlignment="1">
      <alignment horizontal="center"/>
    </xf>
    <xf numFmtId="0" fontId="35" fillId="2" borderId="31" xfId="9" applyFont="1" applyFill="1" applyBorder="1" applyAlignment="1">
      <alignment horizontal="center" shrinkToFit="1"/>
    </xf>
    <xf numFmtId="0" fontId="4" fillId="0" borderId="0" xfId="0" applyFont="1" applyAlignment="1">
      <alignment horizontal="center" vertical="top"/>
    </xf>
    <xf numFmtId="0" fontId="6" fillId="2" borderId="19" xfId="0" applyFont="1" applyFill="1" applyBorder="1" applyAlignment="1">
      <alignment vertical="center"/>
    </xf>
    <xf numFmtId="0" fontId="6" fillId="0" borderId="6" xfId="0" applyFont="1" applyBorder="1" applyAlignment="1">
      <alignment horizontal="center" vertical="center" wrapText="1"/>
    </xf>
    <xf numFmtId="0" fontId="4" fillId="0" borderId="19" xfId="0" applyFont="1" applyBorder="1" applyAlignment="1">
      <alignment horizontal="center"/>
    </xf>
    <xf numFmtId="0" fontId="4" fillId="0" borderId="33"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9" xfId="0" applyFont="1" applyBorder="1" applyAlignment="1">
      <alignment horizontal="center"/>
    </xf>
    <xf numFmtId="0" fontId="4" fillId="0" borderId="15" xfId="0" applyFont="1" applyBorder="1" applyAlignment="1">
      <alignment horizontal="center" vertical="center" wrapText="1"/>
    </xf>
    <xf numFmtId="0" fontId="4" fillId="0" borderId="6" xfId="0" applyFont="1" applyBorder="1" applyAlignment="1">
      <alignment horizontal="center" vertical="center" wrapText="1"/>
    </xf>
    <xf numFmtId="0" fontId="11" fillId="0" borderId="19" xfId="0" applyFont="1" applyFill="1" applyBorder="1" applyAlignment="1">
      <alignment horizontal="center"/>
    </xf>
    <xf numFmtId="0" fontId="58" fillId="0" borderId="0" xfId="0" applyFont="1" applyAlignment="1">
      <alignment horizontal="justify" vertical="center"/>
    </xf>
    <xf numFmtId="0" fontId="4" fillId="0" borderId="69" xfId="0" applyFont="1" applyBorder="1"/>
    <xf numFmtId="0" fontId="4" fillId="0" borderId="69" xfId="0" applyFont="1" applyBorder="1" applyAlignment="1"/>
    <xf numFmtId="0" fontId="4" fillId="0" borderId="31" xfId="0" applyFont="1" applyBorder="1" applyAlignment="1"/>
    <xf numFmtId="3" fontId="4" fillId="2" borderId="19" xfId="0" applyNumberFormat="1" applyFont="1" applyFill="1" applyBorder="1"/>
    <xf numFmtId="3" fontId="58" fillId="0" borderId="0" xfId="0" applyNumberFormat="1" applyFont="1" applyBorder="1"/>
    <xf numFmtId="0" fontId="58" fillId="0" borderId="0" xfId="0" applyFont="1" applyBorder="1"/>
    <xf numFmtId="3" fontId="20" fillId="0" borderId="19" xfId="0" applyNumberFormat="1" applyFont="1" applyBorder="1"/>
    <xf numFmtId="187" fontId="11" fillId="9" borderId="19" xfId="1" applyNumberFormat="1" applyFont="1" applyFill="1" applyBorder="1" applyAlignment="1">
      <alignment horizontal="center"/>
    </xf>
    <xf numFmtId="0" fontId="13" fillId="0" borderId="19" xfId="0" applyFont="1" applyFill="1" applyBorder="1" applyAlignment="1">
      <alignment horizontal="center"/>
    </xf>
    <xf numFmtId="3" fontId="59" fillId="0" borderId="4" xfId="0" applyNumberFormat="1" applyFont="1" applyBorder="1"/>
    <xf numFmtId="0" fontId="20" fillId="0" borderId="19" xfId="0" applyFont="1" applyBorder="1" applyAlignment="1">
      <alignment vertical="top" wrapText="1"/>
    </xf>
    <xf numFmtId="0" fontId="20" fillId="0" borderId="19" xfId="0" applyFont="1" applyBorder="1"/>
    <xf numFmtId="3" fontId="60" fillId="0" borderId="4" xfId="0" applyNumberFormat="1" applyFont="1" applyBorder="1"/>
    <xf numFmtId="0" fontId="12" fillId="0" borderId="31" xfId="0" applyFont="1" applyFill="1" applyBorder="1"/>
    <xf numFmtId="0" fontId="37" fillId="2" borderId="19" xfId="0" applyFont="1" applyFill="1" applyBorder="1"/>
    <xf numFmtId="0" fontId="13" fillId="0" borderId="19" xfId="0" applyFont="1" applyBorder="1" applyAlignment="1">
      <alignment horizontal="center"/>
    </xf>
    <xf numFmtId="3" fontId="20" fillId="0" borderId="19" xfId="0" applyNumberFormat="1" applyFont="1" applyFill="1" applyBorder="1"/>
    <xf numFmtId="0" fontId="4" fillId="6" borderId="19" xfId="0" applyFont="1" applyFill="1" applyBorder="1"/>
    <xf numFmtId="0" fontId="13" fillId="6" borderId="19" xfId="0" applyFont="1" applyFill="1" applyBorder="1" applyAlignment="1">
      <alignment horizontal="center"/>
    </xf>
    <xf numFmtId="187" fontId="4" fillId="6" borderId="19" xfId="1" applyNumberFormat="1" applyFont="1" applyFill="1" applyBorder="1" applyAlignment="1">
      <alignment horizontal="right"/>
    </xf>
    <xf numFmtId="1" fontId="20" fillId="0" borderId="19" xfId="0" applyNumberFormat="1" applyFont="1" applyBorder="1"/>
    <xf numFmtId="49" fontId="58" fillId="0" borderId="0" xfId="0" applyNumberFormat="1" applyFont="1" applyBorder="1" applyAlignment="1">
      <alignment horizontal="right"/>
    </xf>
    <xf numFmtId="0" fontId="58" fillId="0" borderId="0" xfId="0" applyFont="1" applyBorder="1" applyAlignment="1">
      <alignment horizontal="right"/>
    </xf>
    <xf numFmtId="0" fontId="4" fillId="2" borderId="0" xfId="0" applyFont="1" applyFill="1" applyBorder="1" applyAlignment="1">
      <alignment vertical="top"/>
    </xf>
    <xf numFmtId="0" fontId="64" fillId="0" borderId="0" xfId="0" applyFont="1"/>
    <xf numFmtId="0" fontId="63" fillId="0" borderId="0" xfId="0" applyFont="1"/>
    <xf numFmtId="49" fontId="63" fillId="0" borderId="0" xfId="0" applyNumberFormat="1" applyFont="1"/>
    <xf numFmtId="0" fontId="63" fillId="0" borderId="0" xfId="0" applyFont="1" applyAlignment="1">
      <alignment horizontal="center"/>
    </xf>
    <xf numFmtId="0" fontId="64" fillId="0" borderId="0" xfId="0" applyFont="1" applyAlignment="1">
      <alignment horizontal="center"/>
    </xf>
    <xf numFmtId="0" fontId="63" fillId="0" borderId="4" xfId="0" applyFont="1" applyBorder="1" applyAlignment="1">
      <alignment horizontal="center" vertical="center" wrapText="1"/>
    </xf>
    <xf numFmtId="0" fontId="63" fillId="0" borderId="30" xfId="0" applyFont="1" applyBorder="1"/>
    <xf numFmtId="0" fontId="63" fillId="0" borderId="30" xfId="0" applyFont="1" applyBorder="1" applyAlignment="1"/>
    <xf numFmtId="49" fontId="63" fillId="0" borderId="30" xfId="0" applyNumberFormat="1" applyFont="1" applyBorder="1" applyAlignment="1"/>
    <xf numFmtId="0" fontId="63" fillId="0" borderId="30" xfId="0" applyFont="1" applyBorder="1" applyAlignment="1">
      <alignment horizontal="center"/>
    </xf>
    <xf numFmtId="0" fontId="63" fillId="0" borderId="19" xfId="0" applyFont="1" applyBorder="1"/>
    <xf numFmtId="0" fontId="64" fillId="0" borderId="19" xfId="0" applyFont="1" applyBorder="1"/>
    <xf numFmtId="49" fontId="64" fillId="0" borderId="19" xfId="0" applyNumberFormat="1" applyFont="1" applyBorder="1"/>
    <xf numFmtId="0" fontId="64" fillId="0" borderId="19" xfId="0" applyFont="1" applyBorder="1" applyAlignment="1">
      <alignment horizontal="center"/>
    </xf>
    <xf numFmtId="0" fontId="64" fillId="0" borderId="19" xfId="0" applyFont="1" applyBorder="1" applyAlignment="1">
      <alignment horizontal="center" vertical="center"/>
    </xf>
    <xf numFmtId="0" fontId="64" fillId="0" borderId="19" xfId="0" applyFont="1" applyBorder="1" applyAlignment="1">
      <alignment vertical="center"/>
    </xf>
    <xf numFmtId="49" fontId="64" fillId="6" borderId="19" xfId="0" applyNumberFormat="1" applyFont="1" applyFill="1" applyBorder="1"/>
    <xf numFmtId="0" fontId="64" fillId="0" borderId="19" xfId="0" applyFont="1" applyBorder="1" applyAlignment="1">
      <alignment horizontal="left"/>
    </xf>
    <xf numFmtId="49" fontId="64" fillId="0" borderId="19" xfId="0" applyNumberFormat="1" applyFont="1" applyBorder="1" applyAlignment="1">
      <alignment vertical="top" wrapText="1"/>
    </xf>
    <xf numFmtId="0" fontId="64" fillId="5" borderId="19" xfId="0" applyFont="1" applyFill="1" applyBorder="1"/>
    <xf numFmtId="49" fontId="64" fillId="5" borderId="54" xfId="0" applyNumberFormat="1" applyFont="1" applyFill="1" applyBorder="1"/>
    <xf numFmtId="0" fontId="64" fillId="5" borderId="19" xfId="0" applyFont="1" applyFill="1" applyBorder="1" applyAlignment="1">
      <alignment horizontal="center"/>
    </xf>
    <xf numFmtId="3" fontId="64" fillId="5" borderId="19" xfId="0" applyNumberFormat="1" applyFont="1" applyFill="1" applyBorder="1"/>
    <xf numFmtId="49" fontId="64" fillId="0" borderId="55" xfId="0" applyNumberFormat="1" applyFont="1" applyBorder="1"/>
    <xf numFmtId="49" fontId="64" fillId="0" borderId="51" xfId="0" applyNumberFormat="1" applyFont="1" applyBorder="1"/>
    <xf numFmtId="49" fontId="64" fillId="0" borderId="56" xfId="0" applyNumberFormat="1" applyFont="1" applyBorder="1"/>
    <xf numFmtId="49" fontId="64" fillId="0" borderId="23" xfId="0" applyNumberFormat="1" applyFont="1" applyBorder="1"/>
    <xf numFmtId="49" fontId="64" fillId="0" borderId="57" xfId="0" applyNumberFormat="1" applyFont="1" applyBorder="1"/>
    <xf numFmtId="49" fontId="64" fillId="0" borderId="19" xfId="0" applyNumberFormat="1" applyFont="1" applyBorder="1" applyAlignment="1">
      <alignment horizontal="left" vertical="top" wrapText="1"/>
    </xf>
    <xf numFmtId="49" fontId="64" fillId="0" borderId="19" xfId="0" applyNumberFormat="1" applyFont="1" applyBorder="1" applyAlignment="1">
      <alignment vertical="top"/>
    </xf>
    <xf numFmtId="49" fontId="64" fillId="0" borderId="19" xfId="0" applyNumberFormat="1" applyFont="1" applyBorder="1" applyAlignment="1">
      <alignment horizontal="left" vertical="center" wrapText="1"/>
    </xf>
    <xf numFmtId="17" fontId="64" fillId="0" borderId="19" xfId="0" applyNumberFormat="1" applyFont="1" applyBorder="1" applyAlignment="1">
      <alignment horizontal="center"/>
    </xf>
    <xf numFmtId="49" fontId="64" fillId="0" borderId="54" xfId="0" applyNumberFormat="1" applyFont="1" applyBorder="1"/>
    <xf numFmtId="49" fontId="64" fillId="0" borderId="58" xfId="0" applyNumberFormat="1" applyFont="1" applyBorder="1"/>
    <xf numFmtId="0" fontId="64" fillId="0" borderId="23" xfId="0" applyFont="1" applyBorder="1"/>
    <xf numFmtId="0" fontId="64" fillId="0" borderId="4" xfId="0" applyFont="1" applyBorder="1"/>
    <xf numFmtId="49" fontId="64" fillId="0" borderId="29" xfId="0" applyNumberFormat="1" applyFont="1" applyBorder="1"/>
    <xf numFmtId="187" fontId="64" fillId="5" borderId="4" xfId="1" applyNumberFormat="1" applyFont="1" applyFill="1" applyBorder="1" applyAlignment="1">
      <alignment horizontal="center"/>
    </xf>
    <xf numFmtId="0" fontId="64" fillId="5" borderId="4" xfId="0" applyFont="1" applyFill="1" applyBorder="1" applyAlignment="1">
      <alignment horizontal="center"/>
    </xf>
    <xf numFmtId="0" fontId="64" fillId="0" borderId="4" xfId="0" applyFont="1" applyBorder="1" applyAlignment="1">
      <alignment horizontal="center"/>
    </xf>
    <xf numFmtId="49" fontId="64" fillId="0" borderId="0" xfId="0" applyNumberFormat="1" applyFont="1"/>
    <xf numFmtId="0" fontId="34" fillId="0" borderId="30" xfId="0" applyFont="1" applyBorder="1" applyAlignment="1"/>
    <xf numFmtId="0" fontId="63" fillId="0" borderId="69" xfId="0" applyFont="1" applyBorder="1"/>
    <xf numFmtId="0" fontId="63" fillId="0" borderId="69" xfId="0" applyFont="1" applyBorder="1" applyAlignment="1"/>
    <xf numFmtId="0" fontId="18" fillId="5" borderId="4" xfId="0" applyFont="1" applyFill="1" applyBorder="1" applyAlignment="1">
      <alignment horizontal="center"/>
    </xf>
    <xf numFmtId="0" fontId="35" fillId="0" borderId="69" xfId="0" applyFont="1" applyBorder="1" applyAlignment="1"/>
    <xf numFmtId="0" fontId="6"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53" xfId="5" applyFont="1" applyBorder="1" applyAlignment="1">
      <alignment vertical="center"/>
    </xf>
    <xf numFmtId="0" fontId="11" fillId="0" borderId="70" xfId="6" applyFont="1" applyFill="1" applyBorder="1" applyAlignment="1">
      <alignment vertical="center" wrapText="1"/>
    </xf>
    <xf numFmtId="187" fontId="20" fillId="0" borderId="19" xfId="1" applyNumberFormat="1" applyFont="1" applyBorder="1" applyAlignment="1">
      <alignment horizontal="right"/>
    </xf>
    <xf numFmtId="187" fontId="20" fillId="0" borderId="19" xfId="1" applyNumberFormat="1" applyFont="1" applyBorder="1" applyAlignment="1">
      <alignment horizontal="left"/>
    </xf>
    <xf numFmtId="187" fontId="20" fillId="2" borderId="19" xfId="1" applyNumberFormat="1" applyFont="1" applyFill="1" applyBorder="1" applyAlignment="1">
      <alignment horizontal="left"/>
    </xf>
    <xf numFmtId="187" fontId="20" fillId="2" borderId="19" xfId="1" applyNumberFormat="1" applyFont="1" applyFill="1" applyBorder="1"/>
    <xf numFmtId="187" fontId="20" fillId="0" borderId="19" xfId="1" applyNumberFormat="1" applyFont="1" applyFill="1" applyBorder="1"/>
    <xf numFmtId="187" fontId="20" fillId="0" borderId="19" xfId="1" applyNumberFormat="1" applyFont="1" applyBorder="1"/>
    <xf numFmtId="0" fontId="4" fillId="0" borderId="19" xfId="0" applyFont="1" applyBorder="1" applyAlignment="1">
      <alignment horizontal="center"/>
    </xf>
    <xf numFmtId="0" fontId="4" fillId="0" borderId="33" xfId="0" applyFont="1" applyBorder="1" applyAlignment="1">
      <alignment horizontal="center" vertical="center" wrapText="1"/>
    </xf>
    <xf numFmtId="3" fontId="20" fillId="0" borderId="4" xfId="0" applyNumberFormat="1" applyFont="1" applyBorder="1"/>
    <xf numFmtId="3" fontId="6" fillId="0" borderId="9" xfId="0" applyNumberFormat="1" applyFont="1" applyBorder="1" applyAlignment="1">
      <alignment vertical="center"/>
    </xf>
    <xf numFmtId="3" fontId="6" fillId="0" borderId="4" xfId="0" applyNumberFormat="1" applyFont="1" applyBorder="1" applyAlignment="1">
      <alignment horizontal="center" vertical="center"/>
    </xf>
    <xf numFmtId="3" fontId="6" fillId="0" borderId="9" xfId="0" applyNumberFormat="1" applyFont="1" applyBorder="1" applyAlignment="1">
      <alignment horizontal="center" vertical="center"/>
    </xf>
    <xf numFmtId="0" fontId="20" fillId="6" borderId="19" xfId="0" applyFont="1" applyFill="1" applyBorder="1"/>
    <xf numFmtId="187" fontId="4" fillId="0" borderId="19" xfId="1" applyNumberFormat="1" applyFont="1" applyFill="1" applyBorder="1" applyAlignment="1">
      <alignment horizontal="right"/>
    </xf>
    <xf numFmtId="187" fontId="6" fillId="6" borderId="4" xfId="1" applyNumberFormat="1" applyFont="1" applyFill="1" applyBorder="1"/>
    <xf numFmtId="187" fontId="13" fillId="6" borderId="4" xfId="1" applyNumberFormat="1" applyFont="1" applyFill="1" applyBorder="1"/>
    <xf numFmtId="3" fontId="6" fillId="0" borderId="4" xfId="0" applyNumberFormat="1" applyFont="1" applyBorder="1"/>
    <xf numFmtId="187" fontId="6" fillId="0" borderId="35" xfId="1" applyNumberFormat="1" applyFont="1" applyBorder="1" applyAlignment="1"/>
    <xf numFmtId="3" fontId="4" fillId="2" borderId="40" xfId="6" applyNumberFormat="1" applyFont="1" applyFill="1" applyBorder="1"/>
    <xf numFmtId="3" fontId="4" fillId="2" borderId="52" xfId="6" applyNumberFormat="1" applyFont="1" applyFill="1" applyBorder="1"/>
    <xf numFmtId="3" fontId="4" fillId="2" borderId="71" xfId="6" applyNumberFormat="1" applyFont="1" applyFill="1" applyBorder="1"/>
    <xf numFmtId="3" fontId="6" fillId="8" borderId="72" xfId="5" applyNumberFormat="1" applyFont="1" applyFill="1" applyBorder="1" applyAlignment="1">
      <alignment horizontal="right"/>
    </xf>
    <xf numFmtId="3" fontId="65" fillId="0" borderId="19" xfId="5" applyNumberFormat="1" applyFont="1" applyBorder="1"/>
    <xf numFmtId="3" fontId="4" fillId="0" borderId="19" xfId="6" applyNumberFormat="1" applyFont="1" applyBorder="1"/>
    <xf numFmtId="0" fontId="4" fillId="0" borderId="19" xfId="6" applyFont="1" applyBorder="1" applyAlignment="1">
      <alignment vertical="center"/>
    </xf>
    <xf numFmtId="0" fontId="65" fillId="0" borderId="19" xfId="6" applyFont="1" applyBorder="1"/>
    <xf numFmtId="0" fontId="4" fillId="0" borderId="19" xfId="6" applyFont="1" applyBorder="1"/>
    <xf numFmtId="3" fontId="65" fillId="0" borderId="9" xfId="5" applyNumberFormat="1" applyFont="1" applyBorder="1"/>
    <xf numFmtId="3" fontId="65" fillId="0" borderId="69" xfId="5" applyNumberFormat="1" applyFont="1" applyBorder="1"/>
    <xf numFmtId="0" fontId="4" fillId="0" borderId="31" xfId="6" applyFont="1" applyBorder="1"/>
    <xf numFmtId="0" fontId="4" fillId="0" borderId="4" xfId="5" applyFont="1" applyBorder="1" applyAlignment="1">
      <alignment horizontal="center"/>
    </xf>
    <xf numFmtId="0" fontId="12" fillId="8" borderId="44" xfId="5" applyFont="1" applyFill="1" applyBorder="1" applyAlignment="1">
      <alignment horizontal="left"/>
    </xf>
    <xf numFmtId="0" fontId="12" fillId="8" borderId="45" xfId="5" applyFont="1" applyFill="1" applyBorder="1" applyAlignment="1">
      <alignment horizontal="left"/>
    </xf>
    <xf numFmtId="0" fontId="6" fillId="8" borderId="48" xfId="5" applyFont="1" applyFill="1" applyBorder="1" applyAlignment="1">
      <alignment horizontal="center" shrinkToFit="1"/>
    </xf>
    <xf numFmtId="0" fontId="6" fillId="8" borderId="49" xfId="5" applyFont="1" applyFill="1" applyBorder="1" applyAlignment="1">
      <alignment horizontal="center" shrinkToFit="1"/>
    </xf>
    <xf numFmtId="0" fontId="6" fillId="8" borderId="50" xfId="5" applyFont="1" applyFill="1" applyBorder="1" applyAlignment="1">
      <alignment horizontal="center" shrinkToFit="1"/>
    </xf>
    <xf numFmtId="0" fontId="6" fillId="0" borderId="0" xfId="5" applyFont="1" applyBorder="1" applyAlignment="1">
      <alignment horizontal="center"/>
    </xf>
    <xf numFmtId="0" fontId="4" fillId="0" borderId="4" xfId="5" applyFont="1" applyBorder="1" applyAlignment="1">
      <alignment horizontal="center" vertical="center"/>
    </xf>
    <xf numFmtId="0" fontId="11" fillId="0" borderId="4" xfId="5" applyFont="1" applyBorder="1" applyAlignment="1">
      <alignment horizontal="center" vertical="center"/>
    </xf>
    <xf numFmtId="0" fontId="4" fillId="0" borderId="6" xfId="5" applyFont="1" applyBorder="1" applyAlignment="1">
      <alignment horizontal="center" vertical="center"/>
    </xf>
    <xf numFmtId="0" fontId="11" fillId="0" borderId="9" xfId="5" applyFont="1" applyBorder="1" applyAlignment="1">
      <alignment horizontal="center" vertical="center"/>
    </xf>
    <xf numFmtId="0" fontId="4" fillId="0" borderId="24" xfId="5" applyFont="1" applyFill="1" applyBorder="1" applyAlignment="1">
      <alignment horizontal="center"/>
    </xf>
    <xf numFmtId="0" fontId="4" fillId="0" borderId="29" xfId="5" applyFont="1" applyFill="1" applyBorder="1" applyAlignment="1">
      <alignment horizontal="center"/>
    </xf>
    <xf numFmtId="0" fontId="4" fillId="0" borderId="8" xfId="5" applyFont="1" applyFill="1" applyBorder="1" applyAlignment="1">
      <alignment horizontal="center"/>
    </xf>
    <xf numFmtId="0" fontId="4" fillId="0" borderId="6" xfId="5" applyFont="1" applyBorder="1" applyAlignment="1">
      <alignment horizontal="center" vertical="center" wrapText="1"/>
    </xf>
    <xf numFmtId="0" fontId="11" fillId="0" borderId="9" xfId="5" applyFont="1" applyBorder="1" applyAlignment="1">
      <alignment horizontal="center" vertical="center" wrapText="1"/>
    </xf>
    <xf numFmtId="0" fontId="6" fillId="0" borderId="1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0" xfId="0" applyFont="1" applyAlignment="1">
      <alignment horizontal="center"/>
    </xf>
    <xf numFmtId="0" fontId="4" fillId="0" borderId="10" xfId="0" applyFont="1" applyBorder="1" applyAlignment="1">
      <alignment horizontal="center" vertical="center" wrapText="1"/>
    </xf>
    <xf numFmtId="0" fontId="4" fillId="0" borderId="20" xfId="0" applyFont="1" applyBorder="1" applyAlignment="1">
      <alignment horizontal="center" vertical="center" wrapText="1"/>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3" xfId="0" applyFont="1" applyBorder="1" applyAlignment="1">
      <alignment horizontal="center" wrapText="1"/>
    </xf>
    <xf numFmtId="0" fontId="4" fillId="0" borderId="13" xfId="0" applyFont="1" applyBorder="1" applyAlignment="1">
      <alignment horizont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wrapText="1"/>
    </xf>
    <xf numFmtId="0" fontId="4" fillId="0" borderId="2" xfId="0" applyFont="1" applyBorder="1" applyAlignment="1">
      <alignment horizontal="center" wrapText="1"/>
    </xf>
    <xf numFmtId="0" fontId="4" fillId="0" borderId="2" xfId="0" applyFont="1" applyBorder="1" applyAlignment="1">
      <alignment horizontal="center" vertical="center" wrapText="1"/>
    </xf>
    <xf numFmtId="0" fontId="11" fillId="0" borderId="19" xfId="0" applyFont="1" applyFill="1" applyBorder="1" applyAlignment="1">
      <alignment horizontal="center"/>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12" fillId="0" borderId="0" xfId="0" applyFont="1" applyAlignment="1">
      <alignment horizontal="left"/>
    </xf>
    <xf numFmtId="0" fontId="11" fillId="0" borderId="0" xfId="0" applyFont="1" applyAlignment="1">
      <alignment horizontal="left"/>
    </xf>
    <xf numFmtId="0" fontId="12" fillId="0" borderId="26" xfId="0" applyFont="1" applyBorder="1" applyAlignment="1">
      <alignment horizontal="center"/>
    </xf>
    <xf numFmtId="0" fontId="12" fillId="0" borderId="45" xfId="0" applyFont="1" applyBorder="1" applyAlignment="1">
      <alignment horizontal="center"/>
    </xf>
    <xf numFmtId="0" fontId="12" fillId="0" borderId="27" xfId="0" applyFont="1" applyBorder="1" applyAlignment="1">
      <alignment horizontal="center"/>
    </xf>
    <xf numFmtId="0" fontId="12" fillId="0" borderId="0" xfId="0" applyFont="1" applyBorder="1" applyAlignment="1">
      <alignment horizontal="center"/>
    </xf>
    <xf numFmtId="0" fontId="11" fillId="6" borderId="25" xfId="0" applyFont="1" applyFill="1" applyBorder="1" applyAlignment="1">
      <alignment horizontal="center" vertical="center"/>
    </xf>
    <xf numFmtId="0" fontId="11" fillId="6" borderId="23" xfId="0" applyFont="1" applyFill="1" applyBorder="1" applyAlignment="1">
      <alignment horizontal="center" vertical="center"/>
    </xf>
    <xf numFmtId="0" fontId="12" fillId="0" borderId="25" xfId="0" applyFont="1" applyBorder="1" applyAlignment="1">
      <alignment horizontal="center" vertical="center"/>
    </xf>
    <xf numFmtId="0" fontId="12" fillId="0" borderId="23" xfId="0" applyFont="1" applyBorder="1" applyAlignment="1">
      <alignment horizontal="center" vertical="center"/>
    </xf>
    <xf numFmtId="0" fontId="12" fillId="0" borderId="25"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39" xfId="0" applyFont="1" applyBorder="1" applyAlignment="1">
      <alignment horizontal="center" vertical="center"/>
    </xf>
    <xf numFmtId="0" fontId="12" fillId="0" borderId="41" xfId="0" applyFont="1" applyBorder="1" applyAlignment="1">
      <alignment horizontal="center" vertical="center"/>
    </xf>
    <xf numFmtId="0" fontId="4" fillId="0" borderId="34" xfId="0" applyFont="1" applyBorder="1" applyAlignment="1">
      <alignment horizontal="center" vertical="center" wrapText="1"/>
    </xf>
    <xf numFmtId="0" fontId="33" fillId="0" borderId="0" xfId="0" applyFont="1" applyAlignment="1">
      <alignment horizont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63" fillId="0" borderId="4" xfId="0" applyFont="1" applyBorder="1" applyAlignment="1">
      <alignment horizontal="center" vertical="center" wrapText="1"/>
    </xf>
    <xf numFmtId="0" fontId="64" fillId="5" borderId="24" xfId="0" applyFont="1" applyFill="1" applyBorder="1" applyAlignment="1">
      <alignment horizontal="center"/>
    </xf>
    <xf numFmtId="0" fontId="64" fillId="5" borderId="29" xfId="0" applyFont="1" applyFill="1" applyBorder="1" applyAlignment="1">
      <alignment horizontal="center"/>
    </xf>
    <xf numFmtId="0" fontId="64" fillId="5" borderId="8" xfId="0" applyFont="1" applyFill="1" applyBorder="1" applyAlignment="1">
      <alignment horizontal="center"/>
    </xf>
    <xf numFmtId="0" fontId="63" fillId="0" borderId="0" xfId="0" applyFont="1" applyAlignment="1">
      <alignment horizontal="center"/>
    </xf>
    <xf numFmtId="49" fontId="63" fillId="0" borderId="4" xfId="0" applyNumberFormat="1" applyFont="1" applyBorder="1" applyAlignment="1">
      <alignment horizontal="center" vertical="center" wrapText="1"/>
    </xf>
    <xf numFmtId="0" fontId="63" fillId="0" borderId="4" xfId="0" applyFont="1" applyBorder="1" applyAlignment="1">
      <alignment horizontal="center" wrapText="1"/>
    </xf>
    <xf numFmtId="0" fontId="34" fillId="2" borderId="0" xfId="9" applyFont="1" applyFill="1" applyAlignment="1">
      <alignment horizontal="center"/>
    </xf>
    <xf numFmtId="0" fontId="34" fillId="2" borderId="6" xfId="9" applyFont="1" applyFill="1" applyBorder="1" applyAlignment="1">
      <alignment horizontal="center" vertical="center" wrapText="1"/>
    </xf>
    <xf numFmtId="0" fontId="34" fillId="2" borderId="9" xfId="9" applyFont="1" applyFill="1" applyBorder="1" applyAlignment="1">
      <alignment horizontal="center" vertical="center" wrapText="1"/>
    </xf>
    <xf numFmtId="0" fontId="34" fillId="2" borderId="24" xfId="9" applyFont="1" applyFill="1" applyBorder="1" applyAlignment="1">
      <alignment horizontal="center"/>
    </xf>
    <xf numFmtId="0" fontId="34" fillId="2" borderId="29" xfId="9" applyFont="1" applyFill="1" applyBorder="1" applyAlignment="1">
      <alignment horizontal="center"/>
    </xf>
    <xf numFmtId="0" fontId="34" fillId="2" borderId="8" xfId="9" applyFont="1" applyFill="1" applyBorder="1" applyAlignment="1">
      <alignment horizontal="center"/>
    </xf>
  </cellXfs>
  <cellStyles count="68">
    <cellStyle name="20% - Accent1" xfId="18"/>
    <cellStyle name="20% - Accent2" xfId="19"/>
    <cellStyle name="20% - Accent3" xfId="20"/>
    <cellStyle name="20% - Accent4" xfId="21"/>
    <cellStyle name="20% - Accent5" xfId="22"/>
    <cellStyle name="20% - Accent6" xfId="23"/>
    <cellStyle name="40% - Accent1" xfId="24"/>
    <cellStyle name="40% - Accent2" xfId="25"/>
    <cellStyle name="40% - Accent3" xfId="26"/>
    <cellStyle name="40% - Accent4" xfId="27"/>
    <cellStyle name="40% - Accent5" xfId="28"/>
    <cellStyle name="40% - Accent6" xfId="29"/>
    <cellStyle name="60% - Accent1" xfId="30"/>
    <cellStyle name="60% - Accent2" xfId="31"/>
    <cellStyle name="60% - Accent3" xfId="32"/>
    <cellStyle name="60% - Accent4" xfId="33"/>
    <cellStyle name="60% - Accent5" xfId="34"/>
    <cellStyle name="60% - Accent6" xfId="35"/>
    <cellStyle name="Accent1" xfId="36"/>
    <cellStyle name="Accent2" xfId="37"/>
    <cellStyle name="Accent3" xfId="38"/>
    <cellStyle name="Accent4" xfId="39"/>
    <cellStyle name="Accent5" xfId="40"/>
    <cellStyle name="Accent6" xfId="41"/>
    <cellStyle name="Bad" xfId="42"/>
    <cellStyle name="Calculation" xfId="43"/>
    <cellStyle name="Check Cell" xfId="44"/>
    <cellStyle name="Comma 2" xfId="16"/>
    <cellStyle name="Comma 2 2" xfId="45"/>
    <cellStyle name="Comma 3" xfId="7"/>
    <cellStyle name="Comma 4" xfId="46"/>
    <cellStyle name="Explanatory Text" xfId="47"/>
    <cellStyle name="Good" xfId="48"/>
    <cellStyle name="Heading 1" xfId="49"/>
    <cellStyle name="Heading 2" xfId="50"/>
    <cellStyle name="Heading 3" xfId="51"/>
    <cellStyle name="Heading 4" xfId="52"/>
    <cellStyle name="Input" xfId="53"/>
    <cellStyle name="Linked Cell" xfId="54"/>
    <cellStyle name="Neutral" xfId="55"/>
    <cellStyle name="Normal 2" xfId="10"/>
    <cellStyle name="Normal 2 2_ย2ล่าสุด271054แตกพื้นที่ 2" xfId="13"/>
    <cellStyle name="Normal 2 4" xfId="8"/>
    <cellStyle name="Normal 2 6" xfId="9"/>
    <cellStyle name="Normal 3" xfId="5"/>
    <cellStyle name="Normal 4" xfId="11"/>
    <cellStyle name="Note" xfId="56"/>
    <cellStyle name="Output" xfId="57"/>
    <cellStyle name="Title" xfId="58"/>
    <cellStyle name="Total" xfId="59"/>
    <cellStyle name="Warning Text" xfId="60"/>
    <cellStyle name="เครื่องหมายจุลภาค" xfId="1" builtinId="3"/>
    <cellStyle name="เครื่องหมายจุลภาค 2" xfId="61"/>
    <cellStyle name="ปกติ" xfId="0" builtinId="0"/>
    <cellStyle name="ปกติ 2" xfId="2"/>
    <cellStyle name="ปกติ 2 2" xfId="62"/>
    <cellStyle name="ปกติ 2 3" xfId="3"/>
    <cellStyle name="ปกติ 2 4" xfId="63"/>
    <cellStyle name="ปกติ 21" xfId="64"/>
    <cellStyle name="ปกติ 23" xfId="65"/>
    <cellStyle name="ปกติ 3" xfId="12"/>
    <cellStyle name="ปกติ 3 2" xfId="66"/>
    <cellStyle name="ปกติ 4" xfId="6"/>
    <cellStyle name="ปกติ_SRRT" xfId="17"/>
    <cellStyle name="ปกติ_ควบคุมโรค" xfId="15"/>
    <cellStyle name="ปกติ_แผนแก้ไขปัญหา" xfId="4"/>
    <cellStyle name="ปกติ_แผนย._2" xfId="14"/>
    <cellStyle name="เปอร์เซ็นต์ 3" xfId="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622853</xdr:colOff>
      <xdr:row>79</xdr:row>
      <xdr:rowOff>185532</xdr:rowOff>
    </xdr:from>
    <xdr:to>
      <xdr:col>9</xdr:col>
      <xdr:colOff>397565</xdr:colOff>
      <xdr:row>83</xdr:row>
      <xdr:rowOff>218663</xdr:rowOff>
    </xdr:to>
    <xdr:sp macro="" textlink="">
      <xdr:nvSpPr>
        <xdr:cNvPr id="2" name="กล่องข้อความ 5">
          <a:extLst>
            <a:ext uri="{FF2B5EF4-FFF2-40B4-BE49-F238E27FC236}">
              <a16:creationId xmlns="" xmlns:a16="http://schemas.microsoft.com/office/drawing/2014/main" id="{E686AA39-EEB6-42C5-91B4-1396CC7D8393}"/>
            </a:ext>
          </a:extLst>
        </xdr:cNvPr>
        <xdr:cNvSpPr txBox="1"/>
      </xdr:nvSpPr>
      <xdr:spPr>
        <a:xfrm>
          <a:off x="8985803" y="20978607"/>
          <a:ext cx="2717937" cy="1223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TH SarabunPSK" panose="020B0500040200020003" pitchFamily="34" charset="-34"/>
              <a:cs typeface="TH SarabunPSK" panose="020B0500040200020003" pitchFamily="34" charset="-34"/>
            </a:rPr>
            <a:t>- </a:t>
          </a:r>
          <a:r>
            <a:rPr lang="th-TH" sz="1400">
              <a:latin typeface="TH SarabunPSK" panose="020B0500040200020003" pitchFamily="34" charset="-34"/>
              <a:cs typeface="TH SarabunPSK" panose="020B0500040200020003" pitchFamily="34" charset="-34"/>
            </a:rPr>
            <a:t>ค่าชุดทดสอบ</a:t>
          </a:r>
          <a:r>
            <a:rPr lang="th-TH" sz="1400" baseline="0">
              <a:latin typeface="TH SarabunPSK" panose="020B0500040200020003" pitchFamily="34" charset="-34"/>
              <a:cs typeface="TH SarabunPSK" panose="020B0500040200020003" pitchFamily="34" charset="-34"/>
            </a:rPr>
            <a:t> ทุกรายการ สำหรับ </a:t>
          </a:r>
          <a:r>
            <a:rPr lang="en-US" sz="1400" baseline="0">
              <a:latin typeface="TH SarabunPSK" panose="020B0500040200020003" pitchFamily="34" charset="-34"/>
              <a:cs typeface="TH SarabunPSK" panose="020B0500040200020003" pitchFamily="34" charset="-34"/>
            </a:rPr>
            <a:t>1 </a:t>
          </a:r>
          <a:r>
            <a:rPr lang="th-TH" sz="1400" baseline="0">
              <a:latin typeface="TH SarabunPSK" panose="020B0500040200020003" pitchFamily="34" charset="-34"/>
              <a:cs typeface="TH SarabunPSK" panose="020B0500040200020003" pitchFamily="34" charset="-34"/>
            </a:rPr>
            <a:t>ปี </a:t>
          </a:r>
        </a:p>
        <a:p>
          <a:r>
            <a:rPr lang="th-TH" sz="1400" baseline="0">
              <a:latin typeface="TH SarabunPSK" panose="020B0500040200020003" pitchFamily="34" charset="-34"/>
              <a:cs typeface="TH SarabunPSK" panose="020B0500040200020003" pitchFamily="34" charset="-34"/>
            </a:rPr>
            <a:t> </a:t>
          </a:r>
          <a:r>
            <a:rPr lang="en-US" sz="1400" baseline="0">
              <a:latin typeface="TH SarabunPSK" panose="020B0500040200020003" pitchFamily="34" charset="-34"/>
              <a:cs typeface="TH SarabunPSK" panose="020B0500040200020003" pitchFamily="34" charset="-34"/>
            </a:rPr>
            <a:t>1,5</a:t>
          </a:r>
          <a:r>
            <a:rPr lang="th-TH" sz="1400">
              <a:latin typeface="TH SarabunPSK" panose="020B0500040200020003" pitchFamily="34" charset="-34"/>
              <a:cs typeface="TH SarabunPSK" panose="020B0500040200020003" pitchFamily="34" charset="-34"/>
            </a:rPr>
            <a:t>00 บาท </a:t>
          </a:r>
          <a:r>
            <a:rPr lang="en-US" sz="1400">
              <a:latin typeface="TH SarabunPSK" panose="020B0500040200020003" pitchFamily="34" charset="-34"/>
              <a:cs typeface="TH SarabunPSK" panose="020B0500040200020003" pitchFamily="34" charset="-34"/>
            </a:rPr>
            <a:t>x 5 </a:t>
          </a:r>
          <a:r>
            <a:rPr lang="th-TH" sz="1400">
              <a:latin typeface="TH SarabunPSK" panose="020B0500040200020003" pitchFamily="34" charset="-34"/>
              <a:cs typeface="TH SarabunPSK" panose="020B0500040200020003" pitchFamily="34" charset="-34"/>
            </a:rPr>
            <a:t>ตำบล เป็นเงิน</a:t>
          </a:r>
          <a:r>
            <a:rPr lang="th-TH" sz="1400" baseline="0">
              <a:latin typeface="TH SarabunPSK" panose="020B0500040200020003" pitchFamily="34" charset="-34"/>
              <a:cs typeface="TH SarabunPSK" panose="020B0500040200020003" pitchFamily="34" charset="-34"/>
            </a:rPr>
            <a:t> </a:t>
          </a:r>
          <a:r>
            <a:rPr lang="en-US" sz="1400" baseline="0">
              <a:latin typeface="TH SarabunPSK" panose="020B0500040200020003" pitchFamily="34" charset="-34"/>
              <a:cs typeface="TH SarabunPSK" panose="020B0500040200020003" pitchFamily="34" charset="-34"/>
            </a:rPr>
            <a:t>7,500 </a:t>
          </a:r>
          <a:r>
            <a:rPr lang="th-TH" sz="1400" baseline="0">
              <a:latin typeface="TH SarabunPSK" panose="020B0500040200020003" pitchFamily="34" charset="-34"/>
              <a:cs typeface="TH SarabunPSK" panose="020B0500040200020003" pitchFamily="34" charset="-34"/>
            </a:rPr>
            <a:t>บาท</a:t>
          </a:r>
        </a:p>
        <a:p>
          <a:r>
            <a:rPr lang="th-TH" sz="1400">
              <a:solidFill>
                <a:schemeClr val="dk1"/>
              </a:solidFill>
              <a:latin typeface="TH SarabunPSK" panose="020B0500040200020003" pitchFamily="34" charset="-34"/>
              <a:ea typeface="+mn-ea"/>
              <a:cs typeface="TH SarabunPSK" panose="020B0500040200020003" pitchFamily="34" charset="-34"/>
            </a:rPr>
            <a:t>(ปริมาณตามความเหมาะสมกับพื้นที่แต่ละแห่ง และมีการหมุนเวียนใช้สลับกันได้ สามารถถัวเฉลี่ยกันได้ บริหารจัดการโดยอำเภอ) </a:t>
          </a:r>
          <a:endParaRPr lang="en-US" sz="1400">
            <a:solidFill>
              <a:schemeClr val="dk1"/>
            </a:solidFill>
            <a:latin typeface="TH SarabunPSK" panose="020B0500040200020003" pitchFamily="34" charset="-34"/>
            <a:ea typeface="+mn-ea"/>
            <a:cs typeface="TH SarabunPSK" panose="020B0500040200020003" pitchFamily="34" charset="-34"/>
          </a:endParaRPr>
        </a:p>
      </xdr:txBody>
    </xdr:sp>
    <xdr:clientData/>
  </xdr:twoCellAnchor>
  <xdr:twoCellAnchor>
    <xdr:from>
      <xdr:col>6</xdr:col>
      <xdr:colOff>413657</xdr:colOff>
      <xdr:row>92</xdr:row>
      <xdr:rowOff>97117</xdr:rowOff>
    </xdr:from>
    <xdr:to>
      <xdr:col>11</xdr:col>
      <xdr:colOff>512034</xdr:colOff>
      <xdr:row>96</xdr:row>
      <xdr:rowOff>101600</xdr:rowOff>
    </xdr:to>
    <xdr:sp macro="" textlink="">
      <xdr:nvSpPr>
        <xdr:cNvPr id="4" name="กล่องข้อความ 10">
          <a:extLst>
            <a:ext uri="{FF2B5EF4-FFF2-40B4-BE49-F238E27FC236}">
              <a16:creationId xmlns="" xmlns:a16="http://schemas.microsoft.com/office/drawing/2014/main" id="{2717C07A-8B09-4AD8-82E3-F1C56984C47B}"/>
            </a:ext>
          </a:extLst>
        </xdr:cNvPr>
        <xdr:cNvSpPr txBox="1"/>
      </xdr:nvSpPr>
      <xdr:spPr>
        <a:xfrm>
          <a:off x="9833882" y="24462067"/>
          <a:ext cx="3441652" cy="976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TH SarabunPSK" panose="020B0500040200020003" pitchFamily="34" charset="-34"/>
              <a:cs typeface="TH SarabunPSK" panose="020B0500040200020003" pitchFamily="34" charset="-34"/>
            </a:rPr>
            <a:t>- </a:t>
          </a:r>
          <a:r>
            <a:rPr lang="th-TH" sz="1400">
              <a:latin typeface="TH SarabunPSK" panose="020B0500040200020003" pitchFamily="34" charset="-34"/>
              <a:cs typeface="TH SarabunPSK" panose="020B0500040200020003" pitchFamily="34" charset="-34"/>
            </a:rPr>
            <a:t>ค่าอาหาร อาหารว่าง 100 บาท</a:t>
          </a:r>
          <a:r>
            <a:rPr lang="en-US" sz="1400">
              <a:latin typeface="TH SarabunPSK" panose="020B0500040200020003" pitchFamily="34" charset="-34"/>
              <a:cs typeface="TH SarabunPSK" panose="020B0500040200020003" pitchFamily="34" charset="-34"/>
            </a:rPr>
            <a:t>x 4 </a:t>
          </a:r>
          <a:r>
            <a:rPr lang="th-TH" sz="1400">
              <a:latin typeface="TH SarabunPSK" panose="020B0500040200020003" pitchFamily="34" charset="-34"/>
              <a:cs typeface="TH SarabunPSK" panose="020B0500040200020003" pitchFamily="34" charset="-34"/>
            </a:rPr>
            <a:t>คน </a:t>
          </a:r>
          <a:r>
            <a:rPr lang="en-US" sz="1400">
              <a:latin typeface="TH SarabunPSK" panose="020B0500040200020003" pitchFamily="34" charset="-34"/>
              <a:cs typeface="TH SarabunPSK" panose="020B0500040200020003" pitchFamily="34" charset="-34"/>
            </a:rPr>
            <a:t>x 2 </a:t>
          </a:r>
          <a:r>
            <a:rPr lang="th-TH" sz="1400">
              <a:latin typeface="TH SarabunPSK" panose="020B0500040200020003" pitchFamily="34" charset="-34"/>
              <a:cs typeface="TH SarabunPSK" panose="020B0500040200020003" pitchFamily="34" charset="-34"/>
            </a:rPr>
            <a:t>รร</a:t>
          </a:r>
          <a:r>
            <a:rPr lang="en-US" sz="1400">
              <a:latin typeface="TH SarabunPSK" panose="020B0500040200020003" pitchFamily="34" charset="-34"/>
              <a:cs typeface="TH SarabunPSK" panose="020B0500040200020003" pitchFamily="34" charset="-34"/>
            </a:rPr>
            <a:t> x 5 </a:t>
          </a:r>
          <a:r>
            <a:rPr lang="th-TH" sz="1400">
              <a:latin typeface="TH SarabunPSK" panose="020B0500040200020003" pitchFamily="34" charset="-34"/>
              <a:cs typeface="TH SarabunPSK" panose="020B0500040200020003" pitchFamily="34" charset="-34"/>
            </a:rPr>
            <a:t>ตำบล </a:t>
          </a:r>
          <a:r>
            <a:rPr lang="en-US" sz="1400">
              <a:latin typeface="TH SarabunPSK" panose="020B0500040200020003" pitchFamily="34" charset="-34"/>
              <a:cs typeface="TH SarabunPSK" panose="020B0500040200020003" pitchFamily="34" charset="-34"/>
            </a:rPr>
            <a:t>x 2 </a:t>
          </a:r>
          <a:r>
            <a:rPr lang="th-TH" sz="1400">
              <a:latin typeface="TH SarabunPSK" panose="020B0500040200020003" pitchFamily="34" charset="-34"/>
              <a:cs typeface="TH SarabunPSK" panose="020B0500040200020003" pitchFamily="34" charset="-34"/>
            </a:rPr>
            <a:t>ครั้ง = </a:t>
          </a:r>
          <a:r>
            <a:rPr lang="en-US" sz="1400">
              <a:latin typeface="TH SarabunPSK" panose="020B0500040200020003" pitchFamily="34" charset="-34"/>
              <a:cs typeface="TH SarabunPSK" panose="020B0500040200020003" pitchFamily="34" charset="-34"/>
            </a:rPr>
            <a:t>8</a:t>
          </a:r>
          <a:r>
            <a:rPr lang="th-TH" sz="1400">
              <a:latin typeface="TH SarabunPSK" panose="020B0500040200020003" pitchFamily="34" charset="-34"/>
              <a:cs typeface="TH SarabunPSK" panose="020B0500040200020003" pitchFamily="34" charset="-34"/>
            </a:rPr>
            <a:t>,000 บาท </a:t>
          </a:r>
        </a:p>
        <a:p>
          <a:r>
            <a:rPr lang="en-US" sz="1400">
              <a:latin typeface="TH SarabunPSK" panose="020B0500040200020003" pitchFamily="34" charset="-34"/>
              <a:cs typeface="TH SarabunPSK" panose="020B0500040200020003" pitchFamily="34" charset="-34"/>
            </a:rPr>
            <a:t>- </a:t>
          </a:r>
          <a:r>
            <a:rPr lang="th-TH" sz="1400">
              <a:latin typeface="TH SarabunPSK" panose="020B0500040200020003" pitchFamily="34" charset="-34"/>
              <a:cs typeface="TH SarabunPSK" panose="020B0500040200020003" pitchFamily="34" charset="-34"/>
            </a:rPr>
            <a:t>ค่าวัสดุในการอบรม</a:t>
          </a:r>
          <a:r>
            <a:rPr lang="en-US" sz="1400" baseline="0">
              <a:latin typeface="TH SarabunPSK" panose="020B0500040200020003" pitchFamily="34" charset="-34"/>
              <a:cs typeface="TH SarabunPSK" panose="020B0500040200020003" pitchFamily="34" charset="-34"/>
            </a:rPr>
            <a:t> </a:t>
          </a:r>
          <a:r>
            <a:rPr lang="th-TH" sz="1400" baseline="0">
              <a:latin typeface="TH SarabunPSK" panose="020B0500040200020003" pitchFamily="34" charset="-34"/>
              <a:cs typeface="TH SarabunPSK" panose="020B0500040200020003" pitchFamily="34" charset="-34"/>
            </a:rPr>
            <a:t>และการสำรวจ</a:t>
          </a:r>
          <a:r>
            <a:rPr lang="th-TH" sz="1400">
              <a:latin typeface="TH SarabunPSK" panose="020B0500040200020003" pitchFamily="34" charset="-34"/>
              <a:cs typeface="TH SarabunPSK" panose="020B0500040200020003" pitchFamily="34" charset="-34"/>
            </a:rPr>
            <a:t> </a:t>
          </a:r>
          <a:r>
            <a:rPr lang="en-US" sz="1400">
              <a:latin typeface="TH SarabunPSK" panose="020B0500040200020003" pitchFamily="34" charset="-34"/>
              <a:cs typeface="TH SarabunPSK" panose="020B0500040200020003" pitchFamily="34" charset="-34"/>
            </a:rPr>
            <a:t>1</a:t>
          </a:r>
          <a:r>
            <a:rPr lang="th-TH" sz="1400">
              <a:latin typeface="TH SarabunPSK" panose="020B0500040200020003" pitchFamily="34" charset="-34"/>
              <a:cs typeface="TH SarabunPSK" panose="020B0500040200020003" pitchFamily="34" charset="-34"/>
            </a:rPr>
            <a:t>,000 บาท</a:t>
          </a:r>
        </a:p>
        <a:p>
          <a:r>
            <a:rPr lang="en-US" sz="1400">
              <a:latin typeface="TH SarabunPSK" panose="020B0500040200020003" pitchFamily="34" charset="-34"/>
              <a:cs typeface="TH SarabunPSK" panose="020B0500040200020003" pitchFamily="34" charset="-34"/>
            </a:rPr>
            <a:t>-</a:t>
          </a:r>
          <a:r>
            <a:rPr lang="en-US" sz="1400" baseline="0">
              <a:latin typeface="TH SarabunPSK" panose="020B0500040200020003" pitchFamily="34" charset="-34"/>
              <a:cs typeface="TH SarabunPSK" panose="020B0500040200020003" pitchFamily="34" charset="-34"/>
            </a:rPr>
            <a:t> </a:t>
          </a:r>
          <a:r>
            <a:rPr lang="th-TH" sz="1400" baseline="0">
              <a:latin typeface="TH SarabunPSK" panose="020B0500040200020003" pitchFamily="34" charset="-34"/>
              <a:cs typeface="TH SarabunPSK" panose="020B0500040200020003" pitchFamily="34" charset="-34"/>
            </a:rPr>
            <a:t>ค่าชุดทดสอบอาหาร</a:t>
          </a:r>
          <a:r>
            <a:rPr lang="en-US" sz="1400" baseline="0">
              <a:latin typeface="TH SarabunPSK" panose="020B0500040200020003" pitchFamily="34" charset="-34"/>
              <a:cs typeface="TH SarabunPSK" panose="020B0500040200020003" pitchFamily="34" charset="-34"/>
            </a:rPr>
            <a:t> 10 </a:t>
          </a:r>
          <a:r>
            <a:rPr lang="th-TH" sz="1400" baseline="0">
              <a:latin typeface="TH SarabunPSK" panose="020B0500040200020003" pitchFamily="34" charset="-34"/>
              <a:cs typeface="TH SarabunPSK" panose="020B0500040200020003" pitchFamily="34" charset="-34"/>
            </a:rPr>
            <a:t>รร </a:t>
          </a:r>
          <a:r>
            <a:rPr lang="en-US" sz="1400" baseline="0">
              <a:latin typeface="TH SarabunPSK" panose="020B0500040200020003" pitchFamily="34" charset="-34"/>
              <a:cs typeface="TH SarabunPSK" panose="020B0500040200020003" pitchFamily="34" charset="-34"/>
            </a:rPr>
            <a:t>=</a:t>
          </a:r>
          <a:r>
            <a:rPr lang="th-TH" sz="1400" baseline="0">
              <a:latin typeface="TH SarabunPSK" panose="020B0500040200020003" pitchFamily="34" charset="-34"/>
              <a:cs typeface="TH SarabunPSK" panose="020B0500040200020003" pitchFamily="34" charset="-34"/>
            </a:rPr>
            <a:t> </a:t>
          </a:r>
          <a:r>
            <a:rPr lang="en-US" sz="1400" baseline="0">
              <a:latin typeface="TH SarabunPSK" panose="020B0500040200020003" pitchFamily="34" charset="-34"/>
              <a:cs typeface="TH SarabunPSK" panose="020B0500040200020003" pitchFamily="34" charset="-34"/>
            </a:rPr>
            <a:t>3,000</a:t>
          </a:r>
          <a:r>
            <a:rPr lang="th-TH" sz="1400" baseline="0">
              <a:latin typeface="TH SarabunPSK" panose="020B0500040200020003" pitchFamily="34" charset="-34"/>
              <a:cs typeface="TH SarabunPSK" panose="020B0500040200020003" pitchFamily="34" charset="-34"/>
            </a:rPr>
            <a:t> บาท</a:t>
          </a:r>
          <a:endParaRPr lang="en-US" sz="1400">
            <a:latin typeface="TH SarabunPSK" panose="020B0500040200020003" pitchFamily="34" charset="-34"/>
            <a:cs typeface="TH SarabunPSK" panose="020B0500040200020003" pitchFamily="34" charset="-34"/>
          </a:endParaRPr>
        </a:p>
      </xdr:txBody>
    </xdr:sp>
    <xdr:clientData/>
  </xdr:twoCellAnchor>
</xdr:wsDr>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workbookViewId="0">
      <selection activeCell="J20" sqref="J20"/>
    </sheetView>
  </sheetViews>
  <sheetFormatPr defaultRowHeight="18.75" x14ac:dyDescent="0.3"/>
  <cols>
    <col min="1" max="1" width="4.125" style="66" bestFit="1" customWidth="1"/>
    <col min="2" max="2" width="8" style="50" customWidth="1"/>
    <col min="3" max="3" width="59.5" style="50" customWidth="1"/>
    <col min="4" max="4" width="11.75" style="67" customWidth="1"/>
    <col min="5" max="5" width="9.625" style="67" customWidth="1"/>
    <col min="6" max="6" width="8.125" style="67" customWidth="1"/>
    <col min="7" max="7" width="6.875" style="67" customWidth="1"/>
    <col min="8" max="8" width="12" style="67" customWidth="1"/>
    <col min="9" max="9" width="9.5" style="68" customWidth="1"/>
    <col min="10" max="10" width="9.625" style="50" customWidth="1"/>
    <col min="11" max="246" width="9" style="50"/>
    <col min="247" max="247" width="16.25" style="50" customWidth="1"/>
    <col min="248" max="248" width="72.375" style="50" customWidth="1"/>
    <col min="249" max="249" width="13.875" style="50" customWidth="1"/>
    <col min="250" max="250" width="13.75" style="50" customWidth="1"/>
    <col min="251" max="252" width="13.375" style="50" customWidth="1"/>
    <col min="253" max="253" width="19.375" style="50" customWidth="1"/>
    <col min="254" max="502" width="9" style="50"/>
    <col min="503" max="503" width="16.25" style="50" customWidth="1"/>
    <col min="504" max="504" width="72.375" style="50" customWidth="1"/>
    <col min="505" max="505" width="13.875" style="50" customWidth="1"/>
    <col min="506" max="506" width="13.75" style="50" customWidth="1"/>
    <col min="507" max="508" width="13.375" style="50" customWidth="1"/>
    <col min="509" max="509" width="19.375" style="50" customWidth="1"/>
    <col min="510" max="758" width="9" style="50"/>
    <col min="759" max="759" width="16.25" style="50" customWidth="1"/>
    <col min="760" max="760" width="72.375" style="50" customWidth="1"/>
    <col min="761" max="761" width="13.875" style="50" customWidth="1"/>
    <col min="762" max="762" width="13.75" style="50" customWidth="1"/>
    <col min="763" max="764" width="13.375" style="50" customWidth="1"/>
    <col min="765" max="765" width="19.375" style="50" customWidth="1"/>
    <col min="766" max="1014" width="9" style="50"/>
    <col min="1015" max="1015" width="16.25" style="50" customWidth="1"/>
    <col min="1016" max="1016" width="72.375" style="50" customWidth="1"/>
    <col min="1017" max="1017" width="13.875" style="50" customWidth="1"/>
    <col min="1018" max="1018" width="13.75" style="50" customWidth="1"/>
    <col min="1019" max="1020" width="13.375" style="50" customWidth="1"/>
    <col min="1021" max="1021" width="19.375" style="50" customWidth="1"/>
    <col min="1022" max="1270" width="9" style="50"/>
    <col min="1271" max="1271" width="16.25" style="50" customWidth="1"/>
    <col min="1272" max="1272" width="72.375" style="50" customWidth="1"/>
    <col min="1273" max="1273" width="13.875" style="50" customWidth="1"/>
    <col min="1274" max="1274" width="13.75" style="50" customWidth="1"/>
    <col min="1275" max="1276" width="13.375" style="50" customWidth="1"/>
    <col min="1277" max="1277" width="19.375" style="50" customWidth="1"/>
    <col min="1278" max="1526" width="9" style="50"/>
    <col min="1527" max="1527" width="16.25" style="50" customWidth="1"/>
    <col min="1528" max="1528" width="72.375" style="50" customWidth="1"/>
    <col min="1529" max="1529" width="13.875" style="50" customWidth="1"/>
    <col min="1530" max="1530" width="13.75" style="50" customWidth="1"/>
    <col min="1531" max="1532" width="13.375" style="50" customWidth="1"/>
    <col min="1533" max="1533" width="19.375" style="50" customWidth="1"/>
    <col min="1534" max="1782" width="9" style="50"/>
    <col min="1783" max="1783" width="16.25" style="50" customWidth="1"/>
    <col min="1784" max="1784" width="72.375" style="50" customWidth="1"/>
    <col min="1785" max="1785" width="13.875" style="50" customWidth="1"/>
    <col min="1786" max="1786" width="13.75" style="50" customWidth="1"/>
    <col min="1787" max="1788" width="13.375" style="50" customWidth="1"/>
    <col min="1789" max="1789" width="19.375" style="50" customWidth="1"/>
    <col min="1790" max="2038" width="9" style="50"/>
    <col min="2039" max="2039" width="16.25" style="50" customWidth="1"/>
    <col min="2040" max="2040" width="72.375" style="50" customWidth="1"/>
    <col min="2041" max="2041" width="13.875" style="50" customWidth="1"/>
    <col min="2042" max="2042" width="13.75" style="50" customWidth="1"/>
    <col min="2043" max="2044" width="13.375" style="50" customWidth="1"/>
    <col min="2045" max="2045" width="19.375" style="50" customWidth="1"/>
    <col min="2046" max="2294" width="9" style="50"/>
    <col min="2295" max="2295" width="16.25" style="50" customWidth="1"/>
    <col min="2296" max="2296" width="72.375" style="50" customWidth="1"/>
    <col min="2297" max="2297" width="13.875" style="50" customWidth="1"/>
    <col min="2298" max="2298" width="13.75" style="50" customWidth="1"/>
    <col min="2299" max="2300" width="13.375" style="50" customWidth="1"/>
    <col min="2301" max="2301" width="19.375" style="50" customWidth="1"/>
    <col min="2302" max="2550" width="9" style="50"/>
    <col min="2551" max="2551" width="16.25" style="50" customWidth="1"/>
    <col min="2552" max="2552" width="72.375" style="50" customWidth="1"/>
    <col min="2553" max="2553" width="13.875" style="50" customWidth="1"/>
    <col min="2554" max="2554" width="13.75" style="50" customWidth="1"/>
    <col min="2555" max="2556" width="13.375" style="50" customWidth="1"/>
    <col min="2557" max="2557" width="19.375" style="50" customWidth="1"/>
    <col min="2558" max="2806" width="9" style="50"/>
    <col min="2807" max="2807" width="16.25" style="50" customWidth="1"/>
    <col min="2808" max="2808" width="72.375" style="50" customWidth="1"/>
    <col min="2809" max="2809" width="13.875" style="50" customWidth="1"/>
    <col min="2810" max="2810" width="13.75" style="50" customWidth="1"/>
    <col min="2811" max="2812" width="13.375" style="50" customWidth="1"/>
    <col min="2813" max="2813" width="19.375" style="50" customWidth="1"/>
    <col min="2814" max="3062" width="9" style="50"/>
    <col min="3063" max="3063" width="16.25" style="50" customWidth="1"/>
    <col min="3064" max="3064" width="72.375" style="50" customWidth="1"/>
    <col min="3065" max="3065" width="13.875" style="50" customWidth="1"/>
    <col min="3066" max="3066" width="13.75" style="50" customWidth="1"/>
    <col min="3067" max="3068" width="13.375" style="50" customWidth="1"/>
    <col min="3069" max="3069" width="19.375" style="50" customWidth="1"/>
    <col min="3070" max="3318" width="9" style="50"/>
    <col min="3319" max="3319" width="16.25" style="50" customWidth="1"/>
    <col min="3320" max="3320" width="72.375" style="50" customWidth="1"/>
    <col min="3321" max="3321" width="13.875" style="50" customWidth="1"/>
    <col min="3322" max="3322" width="13.75" style="50" customWidth="1"/>
    <col min="3323" max="3324" width="13.375" style="50" customWidth="1"/>
    <col min="3325" max="3325" width="19.375" style="50" customWidth="1"/>
    <col min="3326" max="3574" width="9" style="50"/>
    <col min="3575" max="3575" width="16.25" style="50" customWidth="1"/>
    <col min="3576" max="3576" width="72.375" style="50" customWidth="1"/>
    <col min="3577" max="3577" width="13.875" style="50" customWidth="1"/>
    <col min="3578" max="3578" width="13.75" style="50" customWidth="1"/>
    <col min="3579" max="3580" width="13.375" style="50" customWidth="1"/>
    <col min="3581" max="3581" width="19.375" style="50" customWidth="1"/>
    <col min="3582" max="3830" width="9" style="50"/>
    <col min="3831" max="3831" width="16.25" style="50" customWidth="1"/>
    <col min="3832" max="3832" width="72.375" style="50" customWidth="1"/>
    <col min="3833" max="3833" width="13.875" style="50" customWidth="1"/>
    <col min="3834" max="3834" width="13.75" style="50" customWidth="1"/>
    <col min="3835" max="3836" width="13.375" style="50" customWidth="1"/>
    <col min="3837" max="3837" width="19.375" style="50" customWidth="1"/>
    <col min="3838" max="4086" width="9" style="50"/>
    <col min="4087" max="4087" width="16.25" style="50" customWidth="1"/>
    <col min="4088" max="4088" width="72.375" style="50" customWidth="1"/>
    <col min="4089" max="4089" width="13.875" style="50" customWidth="1"/>
    <col min="4090" max="4090" width="13.75" style="50" customWidth="1"/>
    <col min="4091" max="4092" width="13.375" style="50" customWidth="1"/>
    <col min="4093" max="4093" width="19.375" style="50" customWidth="1"/>
    <col min="4094" max="4342" width="9" style="50"/>
    <col min="4343" max="4343" width="16.25" style="50" customWidth="1"/>
    <col min="4344" max="4344" width="72.375" style="50" customWidth="1"/>
    <col min="4345" max="4345" width="13.875" style="50" customWidth="1"/>
    <col min="4346" max="4346" width="13.75" style="50" customWidth="1"/>
    <col min="4347" max="4348" width="13.375" style="50" customWidth="1"/>
    <col min="4349" max="4349" width="19.375" style="50" customWidth="1"/>
    <col min="4350" max="4598" width="9" style="50"/>
    <col min="4599" max="4599" width="16.25" style="50" customWidth="1"/>
    <col min="4600" max="4600" width="72.375" style="50" customWidth="1"/>
    <col min="4601" max="4601" width="13.875" style="50" customWidth="1"/>
    <col min="4602" max="4602" width="13.75" style="50" customWidth="1"/>
    <col min="4603" max="4604" width="13.375" style="50" customWidth="1"/>
    <col min="4605" max="4605" width="19.375" style="50" customWidth="1"/>
    <col min="4606" max="4854" width="9" style="50"/>
    <col min="4855" max="4855" width="16.25" style="50" customWidth="1"/>
    <col min="4856" max="4856" width="72.375" style="50" customWidth="1"/>
    <col min="4857" max="4857" width="13.875" style="50" customWidth="1"/>
    <col min="4858" max="4858" width="13.75" style="50" customWidth="1"/>
    <col min="4859" max="4860" width="13.375" style="50" customWidth="1"/>
    <col min="4861" max="4861" width="19.375" style="50" customWidth="1"/>
    <col min="4862" max="5110" width="9" style="50"/>
    <col min="5111" max="5111" width="16.25" style="50" customWidth="1"/>
    <col min="5112" max="5112" width="72.375" style="50" customWidth="1"/>
    <col min="5113" max="5113" width="13.875" style="50" customWidth="1"/>
    <col min="5114" max="5114" width="13.75" style="50" customWidth="1"/>
    <col min="5115" max="5116" width="13.375" style="50" customWidth="1"/>
    <col min="5117" max="5117" width="19.375" style="50" customWidth="1"/>
    <col min="5118" max="5366" width="9" style="50"/>
    <col min="5367" max="5367" width="16.25" style="50" customWidth="1"/>
    <col min="5368" max="5368" width="72.375" style="50" customWidth="1"/>
    <col min="5369" max="5369" width="13.875" style="50" customWidth="1"/>
    <col min="5370" max="5370" width="13.75" style="50" customWidth="1"/>
    <col min="5371" max="5372" width="13.375" style="50" customWidth="1"/>
    <col min="5373" max="5373" width="19.375" style="50" customWidth="1"/>
    <col min="5374" max="5622" width="9" style="50"/>
    <col min="5623" max="5623" width="16.25" style="50" customWidth="1"/>
    <col min="5624" max="5624" width="72.375" style="50" customWidth="1"/>
    <col min="5625" max="5625" width="13.875" style="50" customWidth="1"/>
    <col min="5626" max="5626" width="13.75" style="50" customWidth="1"/>
    <col min="5627" max="5628" width="13.375" style="50" customWidth="1"/>
    <col min="5629" max="5629" width="19.375" style="50" customWidth="1"/>
    <col min="5630" max="5878" width="9" style="50"/>
    <col min="5879" max="5879" width="16.25" style="50" customWidth="1"/>
    <col min="5880" max="5880" width="72.375" style="50" customWidth="1"/>
    <col min="5881" max="5881" width="13.875" style="50" customWidth="1"/>
    <col min="5882" max="5882" width="13.75" style="50" customWidth="1"/>
    <col min="5883" max="5884" width="13.375" style="50" customWidth="1"/>
    <col min="5885" max="5885" width="19.375" style="50" customWidth="1"/>
    <col min="5886" max="6134" width="9" style="50"/>
    <col min="6135" max="6135" width="16.25" style="50" customWidth="1"/>
    <col min="6136" max="6136" width="72.375" style="50" customWidth="1"/>
    <col min="6137" max="6137" width="13.875" style="50" customWidth="1"/>
    <col min="6138" max="6138" width="13.75" style="50" customWidth="1"/>
    <col min="6139" max="6140" width="13.375" style="50" customWidth="1"/>
    <col min="6141" max="6141" width="19.375" style="50" customWidth="1"/>
    <col min="6142" max="6390" width="9" style="50"/>
    <col min="6391" max="6391" width="16.25" style="50" customWidth="1"/>
    <col min="6392" max="6392" width="72.375" style="50" customWidth="1"/>
    <col min="6393" max="6393" width="13.875" style="50" customWidth="1"/>
    <col min="6394" max="6394" width="13.75" style="50" customWidth="1"/>
    <col min="6395" max="6396" width="13.375" style="50" customWidth="1"/>
    <col min="6397" max="6397" width="19.375" style="50" customWidth="1"/>
    <col min="6398" max="6646" width="9" style="50"/>
    <col min="6647" max="6647" width="16.25" style="50" customWidth="1"/>
    <col min="6648" max="6648" width="72.375" style="50" customWidth="1"/>
    <col min="6649" max="6649" width="13.875" style="50" customWidth="1"/>
    <col min="6650" max="6650" width="13.75" style="50" customWidth="1"/>
    <col min="6651" max="6652" width="13.375" style="50" customWidth="1"/>
    <col min="6653" max="6653" width="19.375" style="50" customWidth="1"/>
    <col min="6654" max="6902" width="9" style="50"/>
    <col min="6903" max="6903" width="16.25" style="50" customWidth="1"/>
    <col min="6904" max="6904" width="72.375" style="50" customWidth="1"/>
    <col min="6905" max="6905" width="13.875" style="50" customWidth="1"/>
    <col min="6906" max="6906" width="13.75" style="50" customWidth="1"/>
    <col min="6907" max="6908" width="13.375" style="50" customWidth="1"/>
    <col min="6909" max="6909" width="19.375" style="50" customWidth="1"/>
    <col min="6910" max="7158" width="9" style="50"/>
    <col min="7159" max="7159" width="16.25" style="50" customWidth="1"/>
    <col min="7160" max="7160" width="72.375" style="50" customWidth="1"/>
    <col min="7161" max="7161" width="13.875" style="50" customWidth="1"/>
    <col min="7162" max="7162" width="13.75" style="50" customWidth="1"/>
    <col min="7163" max="7164" width="13.375" style="50" customWidth="1"/>
    <col min="7165" max="7165" width="19.375" style="50" customWidth="1"/>
    <col min="7166" max="7414" width="9" style="50"/>
    <col min="7415" max="7415" width="16.25" style="50" customWidth="1"/>
    <col min="7416" max="7416" width="72.375" style="50" customWidth="1"/>
    <col min="7417" max="7417" width="13.875" style="50" customWidth="1"/>
    <col min="7418" max="7418" width="13.75" style="50" customWidth="1"/>
    <col min="7419" max="7420" width="13.375" style="50" customWidth="1"/>
    <col min="7421" max="7421" width="19.375" style="50" customWidth="1"/>
    <col min="7422" max="7670" width="9" style="50"/>
    <col min="7671" max="7671" width="16.25" style="50" customWidth="1"/>
    <col min="7672" max="7672" width="72.375" style="50" customWidth="1"/>
    <col min="7673" max="7673" width="13.875" style="50" customWidth="1"/>
    <col min="7674" max="7674" width="13.75" style="50" customWidth="1"/>
    <col min="7675" max="7676" width="13.375" style="50" customWidth="1"/>
    <col min="7677" max="7677" width="19.375" style="50" customWidth="1"/>
    <col min="7678" max="7926" width="9" style="50"/>
    <col min="7927" max="7927" width="16.25" style="50" customWidth="1"/>
    <col min="7928" max="7928" width="72.375" style="50" customWidth="1"/>
    <col min="7929" max="7929" width="13.875" style="50" customWidth="1"/>
    <col min="7930" max="7930" width="13.75" style="50" customWidth="1"/>
    <col min="7931" max="7932" width="13.375" style="50" customWidth="1"/>
    <col min="7933" max="7933" width="19.375" style="50" customWidth="1"/>
    <col min="7934" max="8182" width="9" style="50"/>
    <col min="8183" max="8183" width="16.25" style="50" customWidth="1"/>
    <col min="8184" max="8184" width="72.375" style="50" customWidth="1"/>
    <col min="8185" max="8185" width="13.875" style="50" customWidth="1"/>
    <col min="8186" max="8186" width="13.75" style="50" customWidth="1"/>
    <col min="8187" max="8188" width="13.375" style="50" customWidth="1"/>
    <col min="8189" max="8189" width="19.375" style="50" customWidth="1"/>
    <col min="8190" max="8438" width="9" style="50"/>
    <col min="8439" max="8439" width="16.25" style="50" customWidth="1"/>
    <col min="8440" max="8440" width="72.375" style="50" customWidth="1"/>
    <col min="8441" max="8441" width="13.875" style="50" customWidth="1"/>
    <col min="8442" max="8442" width="13.75" style="50" customWidth="1"/>
    <col min="8443" max="8444" width="13.375" style="50" customWidth="1"/>
    <col min="8445" max="8445" width="19.375" style="50" customWidth="1"/>
    <col min="8446" max="8694" width="9" style="50"/>
    <col min="8695" max="8695" width="16.25" style="50" customWidth="1"/>
    <col min="8696" max="8696" width="72.375" style="50" customWidth="1"/>
    <col min="8697" max="8697" width="13.875" style="50" customWidth="1"/>
    <col min="8698" max="8698" width="13.75" style="50" customWidth="1"/>
    <col min="8699" max="8700" width="13.375" style="50" customWidth="1"/>
    <col min="8701" max="8701" width="19.375" style="50" customWidth="1"/>
    <col min="8702" max="8950" width="9" style="50"/>
    <col min="8951" max="8951" width="16.25" style="50" customWidth="1"/>
    <col min="8952" max="8952" width="72.375" style="50" customWidth="1"/>
    <col min="8953" max="8953" width="13.875" style="50" customWidth="1"/>
    <col min="8954" max="8954" width="13.75" style="50" customWidth="1"/>
    <col min="8955" max="8956" width="13.375" style="50" customWidth="1"/>
    <col min="8957" max="8957" width="19.375" style="50" customWidth="1"/>
    <col min="8958" max="9206" width="9" style="50"/>
    <col min="9207" max="9207" width="16.25" style="50" customWidth="1"/>
    <col min="9208" max="9208" width="72.375" style="50" customWidth="1"/>
    <col min="9209" max="9209" width="13.875" style="50" customWidth="1"/>
    <col min="9210" max="9210" width="13.75" style="50" customWidth="1"/>
    <col min="9211" max="9212" width="13.375" style="50" customWidth="1"/>
    <col min="9213" max="9213" width="19.375" style="50" customWidth="1"/>
    <col min="9214" max="9462" width="9" style="50"/>
    <col min="9463" max="9463" width="16.25" style="50" customWidth="1"/>
    <col min="9464" max="9464" width="72.375" style="50" customWidth="1"/>
    <col min="9465" max="9465" width="13.875" style="50" customWidth="1"/>
    <col min="9466" max="9466" width="13.75" style="50" customWidth="1"/>
    <col min="9467" max="9468" width="13.375" style="50" customWidth="1"/>
    <col min="9469" max="9469" width="19.375" style="50" customWidth="1"/>
    <col min="9470" max="9718" width="9" style="50"/>
    <col min="9719" max="9719" width="16.25" style="50" customWidth="1"/>
    <col min="9720" max="9720" width="72.375" style="50" customWidth="1"/>
    <col min="9721" max="9721" width="13.875" style="50" customWidth="1"/>
    <col min="9722" max="9722" width="13.75" style="50" customWidth="1"/>
    <col min="9723" max="9724" width="13.375" style="50" customWidth="1"/>
    <col min="9725" max="9725" width="19.375" style="50" customWidth="1"/>
    <col min="9726" max="9974" width="9" style="50"/>
    <col min="9975" max="9975" width="16.25" style="50" customWidth="1"/>
    <col min="9976" max="9976" width="72.375" style="50" customWidth="1"/>
    <col min="9977" max="9977" width="13.875" style="50" customWidth="1"/>
    <col min="9978" max="9978" width="13.75" style="50" customWidth="1"/>
    <col min="9979" max="9980" width="13.375" style="50" customWidth="1"/>
    <col min="9981" max="9981" width="19.375" style="50" customWidth="1"/>
    <col min="9982" max="10230" width="9" style="50"/>
    <col min="10231" max="10231" width="16.25" style="50" customWidth="1"/>
    <col min="10232" max="10232" width="72.375" style="50" customWidth="1"/>
    <col min="10233" max="10233" width="13.875" style="50" customWidth="1"/>
    <col min="10234" max="10234" width="13.75" style="50" customWidth="1"/>
    <col min="10235" max="10236" width="13.375" style="50" customWidth="1"/>
    <col min="10237" max="10237" width="19.375" style="50" customWidth="1"/>
    <col min="10238" max="10486" width="9" style="50"/>
    <col min="10487" max="10487" width="16.25" style="50" customWidth="1"/>
    <col min="10488" max="10488" width="72.375" style="50" customWidth="1"/>
    <col min="10489" max="10489" width="13.875" style="50" customWidth="1"/>
    <col min="10490" max="10490" width="13.75" style="50" customWidth="1"/>
    <col min="10491" max="10492" width="13.375" style="50" customWidth="1"/>
    <col min="10493" max="10493" width="19.375" style="50" customWidth="1"/>
    <col min="10494" max="10742" width="9" style="50"/>
    <col min="10743" max="10743" width="16.25" style="50" customWidth="1"/>
    <col min="10744" max="10744" width="72.375" style="50" customWidth="1"/>
    <col min="10745" max="10745" width="13.875" style="50" customWidth="1"/>
    <col min="10746" max="10746" width="13.75" style="50" customWidth="1"/>
    <col min="10747" max="10748" width="13.375" style="50" customWidth="1"/>
    <col min="10749" max="10749" width="19.375" style="50" customWidth="1"/>
    <col min="10750" max="10998" width="9" style="50"/>
    <col min="10999" max="10999" width="16.25" style="50" customWidth="1"/>
    <col min="11000" max="11000" width="72.375" style="50" customWidth="1"/>
    <col min="11001" max="11001" width="13.875" style="50" customWidth="1"/>
    <col min="11002" max="11002" width="13.75" style="50" customWidth="1"/>
    <col min="11003" max="11004" width="13.375" style="50" customWidth="1"/>
    <col min="11005" max="11005" width="19.375" style="50" customWidth="1"/>
    <col min="11006" max="11254" width="9" style="50"/>
    <col min="11255" max="11255" width="16.25" style="50" customWidth="1"/>
    <col min="11256" max="11256" width="72.375" style="50" customWidth="1"/>
    <col min="11257" max="11257" width="13.875" style="50" customWidth="1"/>
    <col min="11258" max="11258" width="13.75" style="50" customWidth="1"/>
    <col min="11259" max="11260" width="13.375" style="50" customWidth="1"/>
    <col min="11261" max="11261" width="19.375" style="50" customWidth="1"/>
    <col min="11262" max="11510" width="9" style="50"/>
    <col min="11511" max="11511" width="16.25" style="50" customWidth="1"/>
    <col min="11512" max="11512" width="72.375" style="50" customWidth="1"/>
    <col min="11513" max="11513" width="13.875" style="50" customWidth="1"/>
    <col min="11514" max="11514" width="13.75" style="50" customWidth="1"/>
    <col min="11515" max="11516" width="13.375" style="50" customWidth="1"/>
    <col min="11517" max="11517" width="19.375" style="50" customWidth="1"/>
    <col min="11518" max="11766" width="9" style="50"/>
    <col min="11767" max="11767" width="16.25" style="50" customWidth="1"/>
    <col min="11768" max="11768" width="72.375" style="50" customWidth="1"/>
    <col min="11769" max="11769" width="13.875" style="50" customWidth="1"/>
    <col min="11770" max="11770" width="13.75" style="50" customWidth="1"/>
    <col min="11771" max="11772" width="13.375" style="50" customWidth="1"/>
    <col min="11773" max="11773" width="19.375" style="50" customWidth="1"/>
    <col min="11774" max="12022" width="9" style="50"/>
    <col min="12023" max="12023" width="16.25" style="50" customWidth="1"/>
    <col min="12024" max="12024" width="72.375" style="50" customWidth="1"/>
    <col min="12025" max="12025" width="13.875" style="50" customWidth="1"/>
    <col min="12026" max="12026" width="13.75" style="50" customWidth="1"/>
    <col min="12027" max="12028" width="13.375" style="50" customWidth="1"/>
    <col min="12029" max="12029" width="19.375" style="50" customWidth="1"/>
    <col min="12030" max="12278" width="9" style="50"/>
    <col min="12279" max="12279" width="16.25" style="50" customWidth="1"/>
    <col min="12280" max="12280" width="72.375" style="50" customWidth="1"/>
    <col min="12281" max="12281" width="13.875" style="50" customWidth="1"/>
    <col min="12282" max="12282" width="13.75" style="50" customWidth="1"/>
    <col min="12283" max="12284" width="13.375" style="50" customWidth="1"/>
    <col min="12285" max="12285" width="19.375" style="50" customWidth="1"/>
    <col min="12286" max="12534" width="9" style="50"/>
    <col min="12535" max="12535" width="16.25" style="50" customWidth="1"/>
    <col min="12536" max="12536" width="72.375" style="50" customWidth="1"/>
    <col min="12537" max="12537" width="13.875" style="50" customWidth="1"/>
    <col min="12538" max="12538" width="13.75" style="50" customWidth="1"/>
    <col min="12539" max="12540" width="13.375" style="50" customWidth="1"/>
    <col min="12541" max="12541" width="19.375" style="50" customWidth="1"/>
    <col min="12542" max="12790" width="9" style="50"/>
    <col min="12791" max="12791" width="16.25" style="50" customWidth="1"/>
    <col min="12792" max="12792" width="72.375" style="50" customWidth="1"/>
    <col min="12793" max="12793" width="13.875" style="50" customWidth="1"/>
    <col min="12794" max="12794" width="13.75" style="50" customWidth="1"/>
    <col min="12795" max="12796" width="13.375" style="50" customWidth="1"/>
    <col min="12797" max="12797" width="19.375" style="50" customWidth="1"/>
    <col min="12798" max="13046" width="9" style="50"/>
    <col min="13047" max="13047" width="16.25" style="50" customWidth="1"/>
    <col min="13048" max="13048" width="72.375" style="50" customWidth="1"/>
    <col min="13049" max="13049" width="13.875" style="50" customWidth="1"/>
    <col min="13050" max="13050" width="13.75" style="50" customWidth="1"/>
    <col min="13051" max="13052" width="13.375" style="50" customWidth="1"/>
    <col min="13053" max="13053" width="19.375" style="50" customWidth="1"/>
    <col min="13054" max="13302" width="9" style="50"/>
    <col min="13303" max="13303" width="16.25" style="50" customWidth="1"/>
    <col min="13304" max="13304" width="72.375" style="50" customWidth="1"/>
    <col min="13305" max="13305" width="13.875" style="50" customWidth="1"/>
    <col min="13306" max="13306" width="13.75" style="50" customWidth="1"/>
    <col min="13307" max="13308" width="13.375" style="50" customWidth="1"/>
    <col min="13309" max="13309" width="19.375" style="50" customWidth="1"/>
    <col min="13310" max="13558" width="9" style="50"/>
    <col min="13559" max="13559" width="16.25" style="50" customWidth="1"/>
    <col min="13560" max="13560" width="72.375" style="50" customWidth="1"/>
    <col min="13561" max="13561" width="13.875" style="50" customWidth="1"/>
    <col min="13562" max="13562" width="13.75" style="50" customWidth="1"/>
    <col min="13563" max="13564" width="13.375" style="50" customWidth="1"/>
    <col min="13565" max="13565" width="19.375" style="50" customWidth="1"/>
    <col min="13566" max="13814" width="9" style="50"/>
    <col min="13815" max="13815" width="16.25" style="50" customWidth="1"/>
    <col min="13816" max="13816" width="72.375" style="50" customWidth="1"/>
    <col min="13817" max="13817" width="13.875" style="50" customWidth="1"/>
    <col min="13818" max="13818" width="13.75" style="50" customWidth="1"/>
    <col min="13819" max="13820" width="13.375" style="50" customWidth="1"/>
    <col min="13821" max="13821" width="19.375" style="50" customWidth="1"/>
    <col min="13822" max="14070" width="9" style="50"/>
    <col min="14071" max="14071" width="16.25" style="50" customWidth="1"/>
    <col min="14072" max="14072" width="72.375" style="50" customWidth="1"/>
    <col min="14073" max="14073" width="13.875" style="50" customWidth="1"/>
    <col min="14074" max="14074" width="13.75" style="50" customWidth="1"/>
    <col min="14075" max="14076" width="13.375" style="50" customWidth="1"/>
    <col min="14077" max="14077" width="19.375" style="50" customWidth="1"/>
    <col min="14078" max="14326" width="9" style="50"/>
    <col min="14327" max="14327" width="16.25" style="50" customWidth="1"/>
    <col min="14328" max="14328" width="72.375" style="50" customWidth="1"/>
    <col min="14329" max="14329" width="13.875" style="50" customWidth="1"/>
    <col min="14330" max="14330" width="13.75" style="50" customWidth="1"/>
    <col min="14331" max="14332" width="13.375" style="50" customWidth="1"/>
    <col min="14333" max="14333" width="19.375" style="50" customWidth="1"/>
    <col min="14334" max="14582" width="9" style="50"/>
    <col min="14583" max="14583" width="16.25" style="50" customWidth="1"/>
    <col min="14584" max="14584" width="72.375" style="50" customWidth="1"/>
    <col min="14585" max="14585" width="13.875" style="50" customWidth="1"/>
    <col min="14586" max="14586" width="13.75" style="50" customWidth="1"/>
    <col min="14587" max="14588" width="13.375" style="50" customWidth="1"/>
    <col min="14589" max="14589" width="19.375" style="50" customWidth="1"/>
    <col min="14590" max="14838" width="9" style="50"/>
    <col min="14839" max="14839" width="16.25" style="50" customWidth="1"/>
    <col min="14840" max="14840" width="72.375" style="50" customWidth="1"/>
    <col min="14841" max="14841" width="13.875" style="50" customWidth="1"/>
    <col min="14842" max="14842" width="13.75" style="50" customWidth="1"/>
    <col min="14843" max="14844" width="13.375" style="50" customWidth="1"/>
    <col min="14845" max="14845" width="19.375" style="50" customWidth="1"/>
    <col min="14846" max="15094" width="9" style="50"/>
    <col min="15095" max="15095" width="16.25" style="50" customWidth="1"/>
    <col min="15096" max="15096" width="72.375" style="50" customWidth="1"/>
    <col min="15097" max="15097" width="13.875" style="50" customWidth="1"/>
    <col min="15098" max="15098" width="13.75" style="50" customWidth="1"/>
    <col min="15099" max="15100" width="13.375" style="50" customWidth="1"/>
    <col min="15101" max="15101" width="19.375" style="50" customWidth="1"/>
    <col min="15102" max="15350" width="9" style="50"/>
    <col min="15351" max="15351" width="16.25" style="50" customWidth="1"/>
    <col min="15352" max="15352" width="72.375" style="50" customWidth="1"/>
    <col min="15353" max="15353" width="13.875" style="50" customWidth="1"/>
    <col min="15354" max="15354" width="13.75" style="50" customWidth="1"/>
    <col min="15355" max="15356" width="13.375" style="50" customWidth="1"/>
    <col min="15357" max="15357" width="19.375" style="50" customWidth="1"/>
    <col min="15358" max="15606" width="9" style="50"/>
    <col min="15607" max="15607" width="16.25" style="50" customWidth="1"/>
    <col min="15608" max="15608" width="72.375" style="50" customWidth="1"/>
    <col min="15609" max="15609" width="13.875" style="50" customWidth="1"/>
    <col min="15610" max="15610" width="13.75" style="50" customWidth="1"/>
    <col min="15611" max="15612" width="13.375" style="50" customWidth="1"/>
    <col min="15613" max="15613" width="19.375" style="50" customWidth="1"/>
    <col min="15614" max="15862" width="9" style="50"/>
    <col min="15863" max="15863" width="16.25" style="50" customWidth="1"/>
    <col min="15864" max="15864" width="72.375" style="50" customWidth="1"/>
    <col min="15865" max="15865" width="13.875" style="50" customWidth="1"/>
    <col min="15866" max="15866" width="13.75" style="50" customWidth="1"/>
    <col min="15867" max="15868" width="13.375" style="50" customWidth="1"/>
    <col min="15869" max="15869" width="19.375" style="50" customWidth="1"/>
    <col min="15870" max="16118" width="9" style="50"/>
    <col min="16119" max="16119" width="16.25" style="50" customWidth="1"/>
    <col min="16120" max="16120" width="72.375" style="50" customWidth="1"/>
    <col min="16121" max="16121" width="13.875" style="50" customWidth="1"/>
    <col min="16122" max="16122" width="13.75" style="50" customWidth="1"/>
    <col min="16123" max="16124" width="13.375" style="50" customWidth="1"/>
    <col min="16125" max="16125" width="19.375" style="50" customWidth="1"/>
    <col min="16126" max="16382" width="9" style="50"/>
    <col min="16383" max="16384" width="7.75" style="50" customWidth="1"/>
  </cols>
  <sheetData>
    <row r="1" spans="1:11" x14ac:dyDescent="0.3">
      <c r="A1" s="532" t="s">
        <v>1445</v>
      </c>
      <c r="B1" s="532"/>
      <c r="C1" s="532"/>
      <c r="D1" s="532"/>
      <c r="E1" s="532"/>
      <c r="F1" s="532"/>
      <c r="G1" s="532"/>
      <c r="H1" s="532"/>
      <c r="I1" s="532"/>
    </row>
    <row r="2" spans="1:11" ht="18.75" customHeight="1" x14ac:dyDescent="0.3">
      <c r="A2" s="533" t="s">
        <v>4</v>
      </c>
      <c r="B2" s="535" t="s">
        <v>1430</v>
      </c>
      <c r="C2" s="535" t="s">
        <v>1431</v>
      </c>
      <c r="D2" s="537" t="s">
        <v>10</v>
      </c>
      <c r="E2" s="538"/>
      <c r="F2" s="538"/>
      <c r="G2" s="538"/>
      <c r="H2" s="539"/>
      <c r="I2" s="540" t="s">
        <v>1365</v>
      </c>
    </row>
    <row r="3" spans="1:11" x14ac:dyDescent="0.3">
      <c r="A3" s="534"/>
      <c r="B3" s="536"/>
      <c r="C3" s="536"/>
      <c r="D3" s="51" t="s">
        <v>151</v>
      </c>
      <c r="E3" s="51" t="s">
        <v>288</v>
      </c>
      <c r="F3" s="51" t="s">
        <v>1446</v>
      </c>
      <c r="G3" s="51" t="s">
        <v>1432</v>
      </c>
      <c r="H3" s="52" t="s">
        <v>1448</v>
      </c>
      <c r="I3" s="541"/>
    </row>
    <row r="4" spans="1:11" ht="19.5" thickBot="1" x14ac:dyDescent="0.35">
      <c r="A4" s="282"/>
      <c r="B4" s="283"/>
      <c r="C4" s="283"/>
      <c r="D4" s="284"/>
      <c r="E4" s="284"/>
      <c r="F4" s="284"/>
      <c r="G4" s="284"/>
      <c r="H4" s="285"/>
      <c r="I4" s="286"/>
    </row>
    <row r="5" spans="1:11" x14ac:dyDescent="0.3">
      <c r="A5" s="527" t="s">
        <v>1447</v>
      </c>
      <c r="B5" s="528"/>
      <c r="C5" s="528"/>
      <c r="D5" s="528"/>
      <c r="E5" s="528"/>
      <c r="F5" s="528"/>
      <c r="G5" s="528"/>
      <c r="H5" s="528"/>
      <c r="I5" s="528"/>
      <c r="J5" s="526" t="s">
        <v>2256</v>
      </c>
    </row>
    <row r="6" spans="1:11" x14ac:dyDescent="0.3">
      <c r="A6" s="287">
        <v>1</v>
      </c>
      <c r="B6" s="53" t="s">
        <v>1433</v>
      </c>
      <c r="C6" s="54" t="s">
        <v>1434</v>
      </c>
      <c r="D6" s="55">
        <f>แม่และเด็ก!G195</f>
        <v>56625</v>
      </c>
      <c r="E6" s="55">
        <f>แม่และเด็ก!G196</f>
        <v>37800</v>
      </c>
      <c r="F6" s="55"/>
      <c r="G6" s="56"/>
      <c r="H6" s="55">
        <f>แม่และเด็ก!G197</f>
        <v>557050</v>
      </c>
      <c r="I6" s="514">
        <f>SUM(D6:H6)</f>
        <v>651475</v>
      </c>
      <c r="J6" s="524">
        <f>แม่และเด็ก!H194</f>
        <v>642725</v>
      </c>
    </row>
    <row r="7" spans="1:11" x14ac:dyDescent="0.3">
      <c r="A7" s="288">
        <v>2</v>
      </c>
      <c r="B7" s="57" t="s">
        <v>1435</v>
      </c>
      <c r="C7" s="58" t="s">
        <v>1436</v>
      </c>
      <c r="D7" s="59">
        <f>ปฐมวัย!G114</f>
        <v>6000</v>
      </c>
      <c r="E7" s="60">
        <f>ปฐมวัย!G115</f>
        <v>72460</v>
      </c>
      <c r="F7" s="60"/>
      <c r="G7" s="60"/>
      <c r="H7" s="60">
        <f>ปฐมวัย!G116</f>
        <v>102000</v>
      </c>
      <c r="I7" s="515">
        <f t="shared" ref="I7:I17" si="0">SUM(D7:H7)</f>
        <v>180460</v>
      </c>
      <c r="J7" s="518">
        <f>ปฐมวัย!H113</f>
        <v>176860</v>
      </c>
    </row>
    <row r="8" spans="1:11" x14ac:dyDescent="0.3">
      <c r="A8" s="288">
        <v>3</v>
      </c>
      <c r="B8" s="57" t="s">
        <v>1437</v>
      </c>
      <c r="C8" s="58" t="s">
        <v>1438</v>
      </c>
      <c r="D8" s="61">
        <f>วัยเรียน!G141</f>
        <v>52750</v>
      </c>
      <c r="E8" s="60">
        <f>วัยเรียน!G142</f>
        <v>20750</v>
      </c>
      <c r="F8" s="60"/>
      <c r="G8" s="60"/>
      <c r="H8" s="60">
        <f>วัยเรียน!G143</f>
        <v>240850</v>
      </c>
      <c r="I8" s="515">
        <f t="shared" si="0"/>
        <v>314350</v>
      </c>
      <c r="J8" s="518">
        <f>วัยเรียน!H140</f>
        <v>303350</v>
      </c>
    </row>
    <row r="9" spans="1:11" x14ac:dyDescent="0.3">
      <c r="A9" s="288">
        <v>4</v>
      </c>
      <c r="B9" s="57" t="s">
        <v>1439</v>
      </c>
      <c r="C9" s="58" t="s">
        <v>2243</v>
      </c>
      <c r="D9" s="60">
        <f>วัยรุ่น!G130</f>
        <v>153520</v>
      </c>
      <c r="E9" s="60">
        <f>วัยรุ่น!G131</f>
        <v>321190</v>
      </c>
      <c r="F9" s="60"/>
      <c r="G9" s="60"/>
      <c r="H9" s="60">
        <f>วัยรุ่น!G132</f>
        <v>11600</v>
      </c>
      <c r="I9" s="515">
        <f t="shared" si="0"/>
        <v>486310</v>
      </c>
      <c r="J9" s="518">
        <f>วัยรุ่น!H129</f>
        <v>443690</v>
      </c>
    </row>
    <row r="10" spans="1:11" x14ac:dyDescent="0.3">
      <c r="A10" s="288">
        <v>5</v>
      </c>
      <c r="B10" s="57" t="s">
        <v>1440</v>
      </c>
      <c r="C10" s="62" t="s">
        <v>1441</v>
      </c>
      <c r="D10" s="60">
        <f>วัยทำงาน!G201</f>
        <v>123597</v>
      </c>
      <c r="E10" s="60">
        <f>วัยทำงาน!G202</f>
        <v>72120</v>
      </c>
      <c r="F10" s="60"/>
      <c r="G10" s="60">
        <f>วัยทำงาน!G204</f>
        <v>50000</v>
      </c>
      <c r="H10" s="60">
        <f>วัยทำงาน!G203</f>
        <v>532700</v>
      </c>
      <c r="I10" s="515">
        <f t="shared" si="0"/>
        <v>778417</v>
      </c>
      <c r="J10" s="518">
        <f>วัยทำงาน!H200</f>
        <v>776617</v>
      </c>
    </row>
    <row r="11" spans="1:11" x14ac:dyDescent="0.3">
      <c r="A11" s="288">
        <v>6</v>
      </c>
      <c r="B11" s="57" t="s">
        <v>1442</v>
      </c>
      <c r="C11" s="69" t="s">
        <v>1443</v>
      </c>
      <c r="D11" s="141">
        <f>วัยสูงอายุ!G149</f>
        <v>115376</v>
      </c>
      <c r="E11" s="60"/>
      <c r="F11" s="60"/>
      <c r="G11" s="60"/>
      <c r="H11" s="60">
        <f>วัยสูงอายุ!G151</f>
        <v>654460</v>
      </c>
      <c r="I11" s="515">
        <f t="shared" si="0"/>
        <v>769836</v>
      </c>
      <c r="J11" s="519">
        <f>วัยสูงอายุ!H148</f>
        <v>769836</v>
      </c>
      <c r="K11" s="63"/>
    </row>
    <row r="12" spans="1:11" s="75" customFormat="1" ht="33.6" customHeight="1" x14ac:dyDescent="0.3">
      <c r="A12" s="288">
        <v>7</v>
      </c>
      <c r="B12" s="71" t="s">
        <v>1618</v>
      </c>
      <c r="C12" s="64" t="s">
        <v>1715</v>
      </c>
      <c r="D12" s="72">
        <f>คบส.!H226</f>
        <v>24000</v>
      </c>
      <c r="E12" s="73">
        <f>คบส.!H227</f>
        <v>13500</v>
      </c>
      <c r="F12" s="73"/>
      <c r="G12" s="73"/>
      <c r="H12" s="494"/>
      <c r="I12" s="515">
        <f t="shared" si="0"/>
        <v>37500</v>
      </c>
      <c r="J12" s="520">
        <f>คบส.!I225</f>
        <v>37500</v>
      </c>
      <c r="K12" s="74"/>
    </row>
    <row r="13" spans="1:11" x14ac:dyDescent="0.3">
      <c r="A13" s="288">
        <v>8</v>
      </c>
      <c r="B13" s="57" t="s">
        <v>1619</v>
      </c>
      <c r="C13" s="64" t="s">
        <v>1444</v>
      </c>
      <c r="D13" s="292">
        <f>'Green&amp;Clean'!G92</f>
        <v>119750</v>
      </c>
      <c r="E13" s="60"/>
      <c r="F13" s="60"/>
      <c r="G13" s="60"/>
      <c r="H13" s="73"/>
      <c r="I13" s="515">
        <f>SUM(D13:H13)</f>
        <v>119750</v>
      </c>
      <c r="J13" s="521">
        <f>'Green&amp;Clean'!H92</f>
        <v>82500</v>
      </c>
      <c r="K13" s="63"/>
    </row>
    <row r="14" spans="1:11" x14ac:dyDescent="0.3">
      <c r="A14" s="288">
        <v>9</v>
      </c>
      <c r="B14" s="57" t="s">
        <v>1835</v>
      </c>
      <c r="C14" s="64" t="s">
        <v>1836</v>
      </c>
      <c r="D14" s="292">
        <f>TB!H116</f>
        <v>58500</v>
      </c>
      <c r="E14" s="60"/>
      <c r="F14" s="60"/>
      <c r="G14" s="60"/>
      <c r="H14" s="60"/>
      <c r="I14" s="515">
        <f t="shared" si="0"/>
        <v>58500</v>
      </c>
      <c r="J14" s="522">
        <f>TB!H116</f>
        <v>58500</v>
      </c>
      <c r="K14" s="63"/>
    </row>
    <row r="15" spans="1:11" x14ac:dyDescent="0.3">
      <c r="A15" s="288">
        <v>10</v>
      </c>
      <c r="B15" s="57" t="s">
        <v>2201</v>
      </c>
      <c r="C15" s="64" t="s">
        <v>2202</v>
      </c>
      <c r="D15" s="292">
        <f>SRRT!F108</f>
        <v>24200</v>
      </c>
      <c r="E15" s="60"/>
      <c r="F15" s="60"/>
      <c r="G15" s="60"/>
      <c r="H15" s="60"/>
      <c r="I15" s="515">
        <f t="shared" si="0"/>
        <v>24200</v>
      </c>
      <c r="J15" s="519">
        <f>SRRT!F108</f>
        <v>24200</v>
      </c>
      <c r="K15" s="63"/>
    </row>
    <row r="16" spans="1:11" x14ac:dyDescent="0.3">
      <c r="A16" s="288">
        <v>11</v>
      </c>
      <c r="B16" s="57" t="s">
        <v>2223</v>
      </c>
      <c r="C16" s="64" t="s">
        <v>2225</v>
      </c>
      <c r="D16" s="292">
        <v>0</v>
      </c>
      <c r="E16" s="60"/>
      <c r="F16" s="60"/>
      <c r="G16" s="60"/>
      <c r="H16" s="60">
        <f>มหกรรม!G188</f>
        <v>93800</v>
      </c>
      <c r="I16" s="515">
        <f t="shared" si="0"/>
        <v>93800</v>
      </c>
      <c r="J16" s="519">
        <f>มหกรรม!G185</f>
        <v>93800</v>
      </c>
      <c r="K16" s="63"/>
    </row>
    <row r="17" spans="1:11" x14ac:dyDescent="0.3">
      <c r="A17" s="400">
        <v>12</v>
      </c>
      <c r="B17" s="65" t="s">
        <v>2254</v>
      </c>
      <c r="C17" s="495" t="s">
        <v>2255</v>
      </c>
      <c r="D17" s="142"/>
      <c r="E17" s="143"/>
      <c r="F17" s="143"/>
      <c r="G17" s="143">
        <f>'TB (PPA)'!H21</f>
        <v>8360</v>
      </c>
      <c r="H17" s="143"/>
      <c r="I17" s="516">
        <f t="shared" si="0"/>
        <v>8360</v>
      </c>
      <c r="J17" s="525">
        <f>'TB (PPA)'!H21</f>
        <v>8360</v>
      </c>
      <c r="K17" s="63"/>
    </row>
    <row r="18" spans="1:11" ht="19.5" thickBot="1" x14ac:dyDescent="0.35">
      <c r="A18" s="529" t="s">
        <v>2226</v>
      </c>
      <c r="B18" s="530"/>
      <c r="C18" s="531"/>
      <c r="D18" s="289">
        <f>SUM(D6:D17)</f>
        <v>734318</v>
      </c>
      <c r="E18" s="289">
        <f t="shared" ref="E18:I18" si="1">SUM(E6:E17)</f>
        <v>537820</v>
      </c>
      <c r="F18" s="289">
        <f t="shared" si="1"/>
        <v>0</v>
      </c>
      <c r="G18" s="289">
        <f t="shared" si="1"/>
        <v>58360</v>
      </c>
      <c r="H18" s="289">
        <f t="shared" si="1"/>
        <v>2192460</v>
      </c>
      <c r="I18" s="517">
        <f t="shared" si="1"/>
        <v>3522958</v>
      </c>
      <c r="J18" s="523">
        <f>SUM(J6:J17)</f>
        <v>3417938</v>
      </c>
    </row>
  </sheetData>
  <mergeCells count="8">
    <mergeCell ref="A5:I5"/>
    <mergeCell ref="A18:C18"/>
    <mergeCell ref="A1:I1"/>
    <mergeCell ref="A2:A3"/>
    <mergeCell ref="B2:B3"/>
    <mergeCell ref="C2:C3"/>
    <mergeCell ref="D2:H2"/>
    <mergeCell ref="I2:I3"/>
  </mergeCells>
  <pageMargins left="0.61" right="0.11811023622047245" top="0.35433070866141736" bottom="0.35433070866141736" header="0" footer="0"/>
  <pageSetup paperSize="9" orientation="landscape" horizontalDpi="200" verticalDpi="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6"/>
  <sheetViews>
    <sheetView topLeftCell="D112" workbookViewId="0">
      <selection activeCell="H116" sqref="H116"/>
    </sheetView>
  </sheetViews>
  <sheetFormatPr defaultColWidth="9" defaultRowHeight="21.75" x14ac:dyDescent="0.5"/>
  <cols>
    <col min="1" max="1" width="3" style="443" customWidth="1"/>
    <col min="2" max="2" width="10.5" style="443" customWidth="1"/>
    <col min="3" max="3" width="18.75" style="443" customWidth="1"/>
    <col min="4" max="4" width="38.5" style="483" customWidth="1"/>
    <col min="5" max="5" width="12" style="447" customWidth="1"/>
    <col min="6" max="6" width="11.5" style="443" customWidth="1"/>
    <col min="7" max="7" width="13.5" style="443" customWidth="1"/>
    <col min="8" max="8" width="9" style="443" customWidth="1"/>
    <col min="9" max="9" width="7.25" style="443" customWidth="1"/>
    <col min="10" max="10" width="8.375" style="443" customWidth="1"/>
    <col min="11" max="11" width="9.5" style="443" customWidth="1"/>
    <col min="12" max="16384" width="9" style="443"/>
  </cols>
  <sheetData>
    <row r="1" spans="1:14" x14ac:dyDescent="0.5">
      <c r="A1" s="600" t="s">
        <v>987</v>
      </c>
      <c r="B1" s="600"/>
      <c r="C1" s="600"/>
      <c r="D1" s="600"/>
      <c r="E1" s="600"/>
      <c r="F1" s="600"/>
      <c r="G1" s="600"/>
      <c r="H1" s="600"/>
      <c r="I1" s="600"/>
      <c r="J1" s="600"/>
      <c r="K1" s="600"/>
    </row>
    <row r="2" spans="1:14" x14ac:dyDescent="0.5">
      <c r="A2" s="600" t="s">
        <v>988</v>
      </c>
      <c r="B2" s="600"/>
      <c r="C2" s="600"/>
      <c r="D2" s="600"/>
      <c r="E2" s="600"/>
      <c r="F2" s="600"/>
      <c r="G2" s="600"/>
      <c r="H2" s="600"/>
      <c r="I2" s="600"/>
      <c r="J2" s="600"/>
      <c r="K2" s="444"/>
    </row>
    <row r="3" spans="1:14" s="444" customFormat="1" x14ac:dyDescent="0.5">
      <c r="A3" s="444" t="s">
        <v>1729</v>
      </c>
      <c r="D3" s="445"/>
      <c r="E3" s="446"/>
    </row>
    <row r="4" spans="1:14" s="444" customFormat="1" x14ac:dyDescent="0.5">
      <c r="A4" s="444" t="s">
        <v>2</v>
      </c>
      <c r="C4" s="444" t="s">
        <v>1730</v>
      </c>
      <c r="D4" s="445"/>
      <c r="E4" s="446"/>
      <c r="L4" s="447"/>
      <c r="M4" s="447"/>
      <c r="N4" s="447"/>
    </row>
    <row r="5" spans="1:14" s="444" customFormat="1" x14ac:dyDescent="0.5">
      <c r="C5" s="444" t="s">
        <v>1731</v>
      </c>
      <c r="D5" s="445"/>
      <c r="E5" s="446"/>
      <c r="L5" s="447"/>
      <c r="M5" s="447"/>
      <c r="N5" s="447"/>
    </row>
    <row r="6" spans="1:14" s="444" customFormat="1" x14ac:dyDescent="0.5">
      <c r="C6" s="444" t="s">
        <v>1732</v>
      </c>
      <c r="D6" s="445"/>
      <c r="E6" s="446" t="s">
        <v>1733</v>
      </c>
      <c r="K6" s="444" t="s">
        <v>21</v>
      </c>
      <c r="L6" s="447"/>
      <c r="M6" s="447"/>
      <c r="N6" s="447"/>
    </row>
    <row r="7" spans="1:14" s="444" customFormat="1" x14ac:dyDescent="0.5">
      <c r="A7" s="444" t="s">
        <v>2244</v>
      </c>
      <c r="D7" s="445"/>
      <c r="E7" s="446"/>
      <c r="L7" s="447"/>
      <c r="M7" s="447"/>
      <c r="N7" s="447"/>
    </row>
    <row r="8" spans="1:14" s="444" customFormat="1" x14ac:dyDescent="0.5">
      <c r="A8" s="444" t="s">
        <v>1734</v>
      </c>
      <c r="D8" s="445"/>
      <c r="E8" s="446"/>
      <c r="L8" s="447"/>
      <c r="M8" s="447"/>
      <c r="N8" s="447"/>
    </row>
    <row r="9" spans="1:14" s="444" customFormat="1" x14ac:dyDescent="0.5">
      <c r="A9" s="444" t="s">
        <v>1735</v>
      </c>
      <c r="D9" s="445"/>
      <c r="E9" s="446"/>
      <c r="L9" s="447"/>
      <c r="M9" s="447"/>
      <c r="N9" s="447"/>
    </row>
    <row r="10" spans="1:14" s="444" customFormat="1" x14ac:dyDescent="0.5">
      <c r="A10" s="444" t="s">
        <v>1736</v>
      </c>
      <c r="D10" s="445"/>
      <c r="E10" s="446"/>
      <c r="L10" s="447"/>
      <c r="M10" s="447"/>
      <c r="N10" s="447"/>
    </row>
    <row r="11" spans="1:14" x14ac:dyDescent="0.5">
      <c r="A11" s="596" t="s">
        <v>4</v>
      </c>
      <c r="B11" s="596" t="s">
        <v>1737</v>
      </c>
      <c r="C11" s="596" t="s">
        <v>1738</v>
      </c>
      <c r="D11" s="601" t="s">
        <v>1739</v>
      </c>
      <c r="E11" s="596" t="s">
        <v>1740</v>
      </c>
      <c r="F11" s="596" t="s">
        <v>1741</v>
      </c>
      <c r="G11" s="596" t="s">
        <v>9</v>
      </c>
      <c r="H11" s="602" t="s">
        <v>10</v>
      </c>
      <c r="I11" s="602"/>
      <c r="J11" s="596" t="s">
        <v>11</v>
      </c>
      <c r="K11" s="596" t="s">
        <v>12</v>
      </c>
    </row>
    <row r="12" spans="1:14" x14ac:dyDescent="0.5">
      <c r="A12" s="596"/>
      <c r="B12" s="596"/>
      <c r="C12" s="596"/>
      <c r="D12" s="601"/>
      <c r="E12" s="596"/>
      <c r="F12" s="596"/>
      <c r="G12" s="596"/>
      <c r="H12" s="448" t="s">
        <v>13</v>
      </c>
      <c r="I12" s="448" t="s">
        <v>14</v>
      </c>
      <c r="J12" s="596"/>
      <c r="K12" s="596"/>
    </row>
    <row r="13" spans="1:14" x14ac:dyDescent="0.5">
      <c r="A13" s="449"/>
      <c r="B13" s="450"/>
      <c r="C13" s="450" t="s">
        <v>1834</v>
      </c>
      <c r="D13" s="451"/>
      <c r="E13" s="452"/>
      <c r="F13" s="449"/>
      <c r="G13" s="449"/>
      <c r="H13" s="449"/>
      <c r="I13" s="449"/>
      <c r="J13" s="449"/>
      <c r="K13" s="449"/>
    </row>
    <row r="14" spans="1:14" x14ac:dyDescent="0.5">
      <c r="A14" s="453"/>
      <c r="B14" s="453"/>
      <c r="C14" s="454" t="s">
        <v>1742</v>
      </c>
      <c r="D14" s="455" t="s">
        <v>1743</v>
      </c>
      <c r="E14" s="456"/>
      <c r="F14" s="456" t="s">
        <v>1151</v>
      </c>
      <c r="G14" s="454"/>
      <c r="H14" s="456" t="s">
        <v>165</v>
      </c>
      <c r="I14" s="456" t="s">
        <v>165</v>
      </c>
      <c r="J14" s="457" t="s">
        <v>1744</v>
      </c>
      <c r="K14" s="454" t="s">
        <v>1745</v>
      </c>
    </row>
    <row r="15" spans="1:14" x14ac:dyDescent="0.5">
      <c r="A15" s="453"/>
      <c r="B15" s="453"/>
      <c r="C15" s="454" t="s">
        <v>1746</v>
      </c>
      <c r="D15" s="455" t="s">
        <v>1747</v>
      </c>
      <c r="E15" s="456"/>
      <c r="F15" s="454"/>
      <c r="G15" s="454"/>
      <c r="H15" s="454"/>
      <c r="I15" s="454"/>
      <c r="J15" s="454"/>
      <c r="K15" s="454"/>
    </row>
    <row r="16" spans="1:14" x14ac:dyDescent="0.5">
      <c r="A16" s="453"/>
      <c r="B16" s="453"/>
      <c r="C16" s="458"/>
      <c r="D16" s="455" t="s">
        <v>1748</v>
      </c>
      <c r="E16" s="456"/>
      <c r="F16" s="454"/>
      <c r="G16" s="454"/>
      <c r="H16" s="454"/>
      <c r="I16" s="454"/>
      <c r="J16" s="454"/>
      <c r="K16" s="456" t="s">
        <v>1749</v>
      </c>
    </row>
    <row r="17" spans="1:11" x14ac:dyDescent="0.5">
      <c r="A17" s="453"/>
      <c r="B17" s="453"/>
      <c r="C17" s="454"/>
      <c r="D17" s="455" t="s">
        <v>1750</v>
      </c>
      <c r="E17" s="456"/>
      <c r="F17" s="454"/>
      <c r="G17" s="454"/>
      <c r="H17" s="454"/>
      <c r="I17" s="454"/>
      <c r="J17" s="454"/>
      <c r="K17" s="454"/>
    </row>
    <row r="18" spans="1:11" x14ac:dyDescent="0.5">
      <c r="A18" s="453"/>
      <c r="B18" s="453"/>
      <c r="C18" s="458"/>
      <c r="D18" s="459" t="s">
        <v>1751</v>
      </c>
      <c r="E18" s="456"/>
      <c r="F18" s="454"/>
      <c r="G18" s="454"/>
      <c r="H18" s="454"/>
      <c r="I18" s="454"/>
      <c r="J18" s="454"/>
      <c r="K18" s="454" t="s">
        <v>1752</v>
      </c>
    </row>
    <row r="19" spans="1:11" x14ac:dyDescent="0.5">
      <c r="A19" s="453"/>
      <c r="B19" s="453"/>
      <c r="C19" s="454"/>
      <c r="D19" s="455" t="s">
        <v>1753</v>
      </c>
      <c r="E19" s="456"/>
      <c r="F19" s="454"/>
      <c r="G19" s="454"/>
      <c r="H19" s="454"/>
      <c r="I19" s="454"/>
      <c r="J19" s="454"/>
      <c r="K19" s="454"/>
    </row>
    <row r="20" spans="1:11" x14ac:dyDescent="0.5">
      <c r="A20" s="453"/>
      <c r="B20" s="453"/>
      <c r="C20" s="454"/>
      <c r="D20" s="455" t="s">
        <v>2026</v>
      </c>
      <c r="E20" s="456"/>
      <c r="F20" s="456" t="s">
        <v>1151</v>
      </c>
      <c r="G20" s="454"/>
      <c r="H20" s="454"/>
      <c r="I20" s="454"/>
      <c r="J20" s="454"/>
      <c r="K20" s="454" t="s">
        <v>1752</v>
      </c>
    </row>
    <row r="21" spans="1:11" x14ac:dyDescent="0.5">
      <c r="A21" s="453"/>
      <c r="B21" s="453"/>
      <c r="C21" s="454"/>
      <c r="D21" s="455" t="s">
        <v>2027</v>
      </c>
      <c r="E21" s="456"/>
      <c r="F21" s="454"/>
      <c r="G21" s="454"/>
      <c r="H21" s="454"/>
      <c r="I21" s="454"/>
      <c r="J21" s="454"/>
      <c r="K21" s="454" t="s">
        <v>1745</v>
      </c>
    </row>
    <row r="22" spans="1:11" x14ac:dyDescent="0.5">
      <c r="A22" s="453"/>
      <c r="B22" s="453"/>
      <c r="C22" s="454"/>
      <c r="D22" s="455" t="s">
        <v>1754</v>
      </c>
      <c r="E22" s="456"/>
      <c r="F22" s="454"/>
      <c r="G22" s="454"/>
      <c r="H22" s="454"/>
      <c r="I22" s="454"/>
      <c r="J22" s="454"/>
      <c r="K22" s="454"/>
    </row>
    <row r="23" spans="1:11" x14ac:dyDescent="0.5">
      <c r="A23" s="453"/>
      <c r="B23" s="453"/>
      <c r="C23" s="454"/>
      <c r="D23" s="455" t="s">
        <v>2028</v>
      </c>
      <c r="E23" s="456"/>
      <c r="F23" s="454"/>
      <c r="G23" s="454"/>
      <c r="H23" s="454"/>
      <c r="I23" s="454"/>
      <c r="J23" s="454"/>
      <c r="K23" s="454" t="s">
        <v>1745</v>
      </c>
    </row>
    <row r="24" spans="1:11" x14ac:dyDescent="0.5">
      <c r="A24" s="453"/>
      <c r="B24" s="453"/>
      <c r="C24" s="454"/>
      <c r="D24" s="455" t="s">
        <v>1755</v>
      </c>
      <c r="E24" s="456"/>
      <c r="F24" s="454"/>
      <c r="G24" s="454"/>
      <c r="H24" s="454"/>
      <c r="I24" s="454"/>
      <c r="J24" s="454"/>
      <c r="K24" s="454"/>
    </row>
    <row r="25" spans="1:11" x14ac:dyDescent="0.5">
      <c r="A25" s="453"/>
      <c r="B25" s="453"/>
      <c r="C25" s="454"/>
      <c r="D25" s="455" t="s">
        <v>1756</v>
      </c>
      <c r="E25" s="456"/>
      <c r="F25" s="454"/>
      <c r="G25" s="454"/>
      <c r="H25" s="454"/>
      <c r="I25" s="454"/>
      <c r="J25" s="454"/>
      <c r="K25" s="454"/>
    </row>
    <row r="26" spans="1:11" x14ac:dyDescent="0.5">
      <c r="A26" s="453"/>
      <c r="B26" s="453"/>
      <c r="C26" s="454"/>
      <c r="D26" s="455" t="s">
        <v>1757</v>
      </c>
      <c r="E26" s="456"/>
      <c r="F26" s="454"/>
      <c r="G26" s="454"/>
      <c r="H26" s="454"/>
      <c r="I26" s="454"/>
      <c r="J26" s="454"/>
      <c r="K26" s="454"/>
    </row>
    <row r="27" spans="1:11" x14ac:dyDescent="0.5">
      <c r="A27" s="453"/>
      <c r="B27" s="453"/>
      <c r="C27" s="454"/>
      <c r="D27" s="455" t="s">
        <v>1758</v>
      </c>
      <c r="E27" s="456"/>
      <c r="F27" s="454"/>
      <c r="G27" s="454"/>
      <c r="H27" s="454"/>
      <c r="I27" s="454"/>
      <c r="J27" s="454"/>
      <c r="K27" s="454"/>
    </row>
    <row r="28" spans="1:11" x14ac:dyDescent="0.5">
      <c r="A28" s="453"/>
      <c r="B28" s="453"/>
      <c r="C28" s="454"/>
      <c r="D28" s="455" t="s">
        <v>2029</v>
      </c>
      <c r="E28" s="456"/>
      <c r="F28" s="456" t="s">
        <v>1151</v>
      </c>
      <c r="G28" s="454"/>
      <c r="H28" s="456" t="s">
        <v>165</v>
      </c>
      <c r="I28" s="456" t="s">
        <v>165</v>
      </c>
      <c r="J28" s="457" t="s">
        <v>1744</v>
      </c>
      <c r="K28" s="454" t="s">
        <v>1745</v>
      </c>
    </row>
    <row r="29" spans="1:11" x14ac:dyDescent="0.5">
      <c r="A29" s="453"/>
      <c r="B29" s="453"/>
      <c r="C29" s="454"/>
      <c r="D29" s="455" t="s">
        <v>2030</v>
      </c>
      <c r="E29" s="456"/>
      <c r="F29" s="456"/>
      <c r="G29" s="454"/>
      <c r="H29" s="456"/>
      <c r="I29" s="456"/>
      <c r="J29" s="457"/>
      <c r="K29" s="454"/>
    </row>
    <row r="30" spans="1:11" x14ac:dyDescent="0.5">
      <c r="A30" s="454"/>
      <c r="B30" s="454"/>
      <c r="C30" s="454"/>
      <c r="D30" s="455" t="s">
        <v>2031</v>
      </c>
      <c r="E30" s="456"/>
      <c r="F30" s="456"/>
      <c r="G30" s="454"/>
      <c r="H30" s="456"/>
      <c r="I30" s="456"/>
      <c r="J30" s="457"/>
      <c r="K30" s="454"/>
    </row>
    <row r="31" spans="1:11" x14ac:dyDescent="0.5">
      <c r="A31" s="454"/>
      <c r="B31" s="454"/>
      <c r="C31" s="460" t="s">
        <v>1759</v>
      </c>
      <c r="D31" s="455" t="s">
        <v>2032</v>
      </c>
      <c r="E31" s="456"/>
      <c r="F31" s="456" t="s">
        <v>1151</v>
      </c>
      <c r="G31" s="454"/>
      <c r="H31" s="456" t="s">
        <v>165</v>
      </c>
      <c r="I31" s="456" t="s">
        <v>165</v>
      </c>
      <c r="J31" s="456" t="s">
        <v>1760</v>
      </c>
      <c r="K31" s="456" t="s">
        <v>1761</v>
      </c>
    </row>
    <row r="32" spans="1:11" x14ac:dyDescent="0.5">
      <c r="A32" s="454"/>
      <c r="B32" s="454"/>
      <c r="C32" s="454"/>
      <c r="D32" s="455" t="s">
        <v>1762</v>
      </c>
      <c r="E32" s="456"/>
      <c r="F32" s="454"/>
      <c r="G32" s="454"/>
      <c r="H32" s="454"/>
      <c r="I32" s="454"/>
      <c r="J32" s="454"/>
      <c r="K32" s="454"/>
    </row>
    <row r="33" spans="1:11" x14ac:dyDescent="0.5">
      <c r="A33" s="454"/>
      <c r="B33" s="454"/>
      <c r="C33" s="454" t="s">
        <v>21</v>
      </c>
      <c r="D33" s="455" t="s">
        <v>1763</v>
      </c>
      <c r="E33" s="456" t="s">
        <v>165</v>
      </c>
      <c r="F33" s="454"/>
      <c r="G33" s="454"/>
      <c r="H33" s="454"/>
      <c r="I33" s="454"/>
      <c r="J33" s="454"/>
      <c r="K33" s="454"/>
    </row>
    <row r="34" spans="1:11" x14ac:dyDescent="0.5">
      <c r="A34" s="454"/>
      <c r="B34" s="454"/>
      <c r="C34" s="454" t="s">
        <v>21</v>
      </c>
      <c r="D34" s="455" t="s">
        <v>1764</v>
      </c>
      <c r="E34" s="456" t="s">
        <v>1765</v>
      </c>
      <c r="F34" s="454"/>
      <c r="G34" s="454"/>
      <c r="H34" s="454"/>
      <c r="I34" s="454"/>
      <c r="J34" s="456" t="s">
        <v>2033</v>
      </c>
      <c r="K34" s="454"/>
    </row>
    <row r="35" spans="1:11" x14ac:dyDescent="0.5">
      <c r="A35" s="454"/>
      <c r="B35" s="454"/>
      <c r="C35" s="454" t="s">
        <v>21</v>
      </c>
      <c r="D35" s="455" t="s">
        <v>1766</v>
      </c>
      <c r="E35" s="456" t="s">
        <v>1767</v>
      </c>
      <c r="F35" s="454"/>
      <c r="G35" s="454"/>
      <c r="H35" s="454"/>
      <c r="I35" s="454"/>
      <c r="J35" s="456" t="s">
        <v>451</v>
      </c>
      <c r="K35" s="454"/>
    </row>
    <row r="36" spans="1:11" x14ac:dyDescent="0.5">
      <c r="A36" s="454"/>
      <c r="B36" s="454"/>
      <c r="C36" s="454"/>
      <c r="D36" s="455" t="s">
        <v>1768</v>
      </c>
      <c r="E36" s="456"/>
      <c r="F36" s="454" t="s">
        <v>1151</v>
      </c>
      <c r="G36" s="454"/>
      <c r="H36" s="456" t="s">
        <v>165</v>
      </c>
      <c r="I36" s="456" t="s">
        <v>165</v>
      </c>
      <c r="J36" s="456" t="s">
        <v>1760</v>
      </c>
      <c r="K36" s="456" t="s">
        <v>1761</v>
      </c>
    </row>
    <row r="37" spans="1:11" x14ac:dyDescent="0.5">
      <c r="A37" s="454"/>
      <c r="B37" s="454"/>
      <c r="C37" s="454"/>
      <c r="D37" s="455" t="s">
        <v>1769</v>
      </c>
      <c r="E37" s="456" t="s">
        <v>1770</v>
      </c>
      <c r="F37" s="454"/>
      <c r="G37" s="454"/>
      <c r="H37" s="454"/>
      <c r="I37" s="454"/>
      <c r="J37" s="456" t="s">
        <v>2033</v>
      </c>
      <c r="K37" s="454"/>
    </row>
    <row r="38" spans="1:11" x14ac:dyDescent="0.5">
      <c r="A38" s="454"/>
      <c r="B38" s="454"/>
      <c r="C38" s="454"/>
      <c r="D38" s="455" t="s">
        <v>1771</v>
      </c>
      <c r="E38" s="456"/>
      <c r="F38" s="454"/>
      <c r="G38" s="454"/>
      <c r="H38" s="454" t="s">
        <v>21</v>
      </c>
      <c r="I38" s="454"/>
      <c r="J38" s="454"/>
      <c r="K38" s="454"/>
    </row>
    <row r="39" spans="1:11" x14ac:dyDescent="0.5">
      <c r="A39" s="454"/>
      <c r="B39" s="454"/>
      <c r="C39" s="454"/>
      <c r="D39" s="455" t="s">
        <v>1772</v>
      </c>
      <c r="E39" s="456" t="s">
        <v>2034</v>
      </c>
      <c r="F39" s="454"/>
      <c r="G39" s="454"/>
      <c r="H39" s="454"/>
      <c r="I39" s="454"/>
      <c r="J39" s="454" t="s">
        <v>2033</v>
      </c>
      <c r="K39" s="454"/>
    </row>
    <row r="40" spans="1:11" x14ac:dyDescent="0.5">
      <c r="A40" s="454"/>
      <c r="B40" s="454"/>
      <c r="C40" s="454"/>
      <c r="D40" s="455" t="s">
        <v>2035</v>
      </c>
      <c r="E40" s="456"/>
      <c r="F40" s="454"/>
      <c r="G40" s="454"/>
      <c r="H40" s="456" t="s">
        <v>165</v>
      </c>
      <c r="I40" s="456" t="s">
        <v>165</v>
      </c>
      <c r="J40" s="456" t="s">
        <v>1760</v>
      </c>
      <c r="K40" s="456" t="s">
        <v>1761</v>
      </c>
    </row>
    <row r="41" spans="1:11" x14ac:dyDescent="0.5">
      <c r="A41" s="454"/>
      <c r="B41" s="454"/>
      <c r="C41" s="454"/>
      <c r="D41" s="455" t="s">
        <v>1773</v>
      </c>
      <c r="E41" s="456"/>
      <c r="F41" s="454"/>
      <c r="G41" s="454"/>
      <c r="H41" s="454"/>
      <c r="I41" s="454"/>
      <c r="J41" s="454"/>
      <c r="K41" s="454"/>
    </row>
    <row r="42" spans="1:11" x14ac:dyDescent="0.5">
      <c r="A42" s="454"/>
      <c r="B42" s="454"/>
      <c r="C42" s="454"/>
      <c r="D42" s="455" t="s">
        <v>2036</v>
      </c>
      <c r="E42" s="456" t="s">
        <v>1774</v>
      </c>
      <c r="F42" s="454"/>
      <c r="G42" s="454"/>
      <c r="H42" s="454"/>
      <c r="I42" s="454"/>
      <c r="J42" s="456" t="s">
        <v>2037</v>
      </c>
      <c r="K42" s="454"/>
    </row>
    <row r="43" spans="1:11" x14ac:dyDescent="0.5">
      <c r="A43" s="454"/>
      <c r="B43" s="454"/>
      <c r="C43" s="454"/>
      <c r="D43" s="455" t="s">
        <v>2038</v>
      </c>
      <c r="E43" s="456" t="s">
        <v>1775</v>
      </c>
      <c r="F43" s="454"/>
      <c r="G43" s="454"/>
      <c r="H43" s="454"/>
      <c r="I43" s="454"/>
      <c r="J43" s="454" t="s">
        <v>2039</v>
      </c>
      <c r="K43" s="454"/>
    </row>
    <row r="44" spans="1:11" x14ac:dyDescent="0.5">
      <c r="A44" s="454"/>
      <c r="B44" s="454"/>
      <c r="C44" s="454"/>
      <c r="D44" s="455" t="s">
        <v>1776</v>
      </c>
      <c r="E44" s="456"/>
      <c r="F44" s="454"/>
      <c r="G44" s="454"/>
      <c r="H44" s="454"/>
      <c r="I44" s="454"/>
      <c r="J44" s="454"/>
      <c r="K44" s="454"/>
    </row>
    <row r="45" spans="1:11" x14ac:dyDescent="0.5">
      <c r="A45" s="454"/>
      <c r="B45" s="454"/>
      <c r="C45" s="454"/>
      <c r="D45" s="455" t="s">
        <v>1777</v>
      </c>
      <c r="E45" s="456" t="s">
        <v>1778</v>
      </c>
      <c r="F45" s="454"/>
      <c r="G45" s="454"/>
      <c r="H45" s="454"/>
      <c r="I45" s="454"/>
      <c r="J45" s="454" t="s">
        <v>2039</v>
      </c>
      <c r="K45" s="454"/>
    </row>
    <row r="46" spans="1:11" x14ac:dyDescent="0.5">
      <c r="A46" s="454"/>
      <c r="B46" s="454"/>
      <c r="C46" s="454"/>
      <c r="D46" s="455" t="s">
        <v>1779</v>
      </c>
      <c r="E46" s="456" t="s">
        <v>1780</v>
      </c>
      <c r="F46" s="454"/>
      <c r="G46" s="454"/>
      <c r="H46" s="454"/>
      <c r="I46" s="454"/>
      <c r="J46" s="454" t="s">
        <v>2039</v>
      </c>
      <c r="K46" s="454"/>
    </row>
    <row r="47" spans="1:11" x14ac:dyDescent="0.5">
      <c r="A47" s="454"/>
      <c r="B47" s="454"/>
      <c r="C47" s="454"/>
      <c r="D47" s="455" t="s">
        <v>1781</v>
      </c>
      <c r="E47" s="456" t="s">
        <v>1782</v>
      </c>
      <c r="F47" s="454"/>
      <c r="G47" s="454"/>
      <c r="H47" s="454"/>
      <c r="I47" s="454"/>
      <c r="J47" s="454" t="s">
        <v>2040</v>
      </c>
      <c r="K47" s="454"/>
    </row>
    <row r="48" spans="1:11" x14ac:dyDescent="0.5">
      <c r="A48" s="454"/>
      <c r="B48" s="454"/>
      <c r="C48" s="454"/>
      <c r="D48" s="455" t="s">
        <v>1783</v>
      </c>
      <c r="E48" s="456" t="s">
        <v>1784</v>
      </c>
      <c r="F48" s="454"/>
      <c r="G48" s="454"/>
      <c r="H48" s="454"/>
      <c r="I48" s="454"/>
      <c r="J48" s="456" t="s">
        <v>451</v>
      </c>
      <c r="K48" s="454"/>
    </row>
    <row r="49" spans="1:11" ht="30.75" customHeight="1" x14ac:dyDescent="0.5">
      <c r="A49" s="454"/>
      <c r="B49" s="454"/>
      <c r="C49" s="454"/>
      <c r="D49" s="455" t="s">
        <v>2041</v>
      </c>
      <c r="E49" s="456" t="s">
        <v>1785</v>
      </c>
      <c r="F49" s="454"/>
      <c r="G49" s="454"/>
      <c r="H49" s="454"/>
      <c r="I49" s="454"/>
      <c r="J49" s="456" t="s">
        <v>451</v>
      </c>
      <c r="K49" s="454"/>
    </row>
    <row r="50" spans="1:11" x14ac:dyDescent="0.5">
      <c r="A50" s="454"/>
      <c r="B50" s="454"/>
      <c r="C50" s="454"/>
      <c r="D50" s="455" t="s">
        <v>2042</v>
      </c>
      <c r="E50" s="456" t="s">
        <v>2043</v>
      </c>
      <c r="F50" s="454"/>
      <c r="G50" s="454"/>
      <c r="H50" s="454"/>
      <c r="I50" s="454"/>
      <c r="J50" s="456" t="s">
        <v>451</v>
      </c>
      <c r="K50" s="454"/>
    </row>
    <row r="51" spans="1:11" x14ac:dyDescent="0.5">
      <c r="A51" s="454"/>
      <c r="B51" s="454"/>
      <c r="C51" s="454"/>
      <c r="D51" s="455" t="s">
        <v>2044</v>
      </c>
      <c r="E51" s="456"/>
      <c r="F51" s="454"/>
      <c r="G51" s="454"/>
      <c r="H51" s="454"/>
      <c r="I51" s="454"/>
      <c r="J51" s="456"/>
      <c r="K51" s="454"/>
    </row>
    <row r="52" spans="1:11" x14ac:dyDescent="0.5">
      <c r="A52" s="454"/>
      <c r="B52" s="454"/>
      <c r="C52" s="454"/>
      <c r="D52" s="455" t="s">
        <v>2045</v>
      </c>
      <c r="E52" s="456">
        <v>784</v>
      </c>
      <c r="F52" s="454"/>
      <c r="G52" s="454"/>
      <c r="H52" s="454"/>
      <c r="I52" s="454"/>
      <c r="J52" s="456" t="s">
        <v>450</v>
      </c>
      <c r="K52" s="454"/>
    </row>
    <row r="53" spans="1:11" x14ac:dyDescent="0.5">
      <c r="A53" s="454"/>
      <c r="B53" s="454"/>
      <c r="C53" s="454"/>
      <c r="D53" s="455" t="s">
        <v>2046</v>
      </c>
      <c r="E53" s="456">
        <v>945</v>
      </c>
      <c r="F53" s="454"/>
      <c r="G53" s="454"/>
      <c r="H53" s="454"/>
      <c r="I53" s="454"/>
      <c r="J53" s="456" t="s">
        <v>450</v>
      </c>
      <c r="K53" s="454"/>
    </row>
    <row r="54" spans="1:11" x14ac:dyDescent="0.5">
      <c r="A54" s="454"/>
      <c r="B54" s="454"/>
      <c r="C54" s="454"/>
      <c r="D54" s="455" t="s">
        <v>1786</v>
      </c>
      <c r="E54" s="456"/>
      <c r="F54" s="454"/>
      <c r="G54" s="454"/>
      <c r="H54" s="454"/>
      <c r="I54" s="454"/>
      <c r="J54" s="454"/>
      <c r="K54" s="454"/>
    </row>
    <row r="55" spans="1:11" x14ac:dyDescent="0.5">
      <c r="A55" s="454"/>
      <c r="B55" s="454"/>
      <c r="C55" s="454"/>
      <c r="D55" s="455" t="s">
        <v>1787</v>
      </c>
      <c r="E55" s="456"/>
      <c r="F55" s="454"/>
      <c r="G55" s="454"/>
      <c r="H55" s="454"/>
      <c r="I55" s="454"/>
      <c r="J55" s="454"/>
      <c r="K55" s="454"/>
    </row>
    <row r="56" spans="1:11" ht="84" customHeight="1" x14ac:dyDescent="0.5">
      <c r="A56" s="454"/>
      <c r="B56" s="454"/>
      <c r="C56" s="454"/>
      <c r="D56" s="461" t="s">
        <v>1788</v>
      </c>
      <c r="E56" s="456"/>
      <c r="F56" s="454"/>
      <c r="G56" s="454"/>
      <c r="H56" s="454"/>
      <c r="I56" s="454"/>
      <c r="J56" s="454"/>
      <c r="K56" s="454"/>
    </row>
    <row r="57" spans="1:11" x14ac:dyDescent="0.5">
      <c r="A57" s="454"/>
      <c r="B57" s="454"/>
      <c r="C57" s="454"/>
      <c r="D57" s="455" t="s">
        <v>1789</v>
      </c>
      <c r="E57" s="456"/>
      <c r="F57" s="454"/>
      <c r="G57" s="454"/>
      <c r="H57" s="454"/>
      <c r="I57" s="454"/>
      <c r="J57" s="454"/>
      <c r="K57" s="454"/>
    </row>
    <row r="58" spans="1:11" x14ac:dyDescent="0.5">
      <c r="A58" s="454"/>
      <c r="B58" s="454"/>
      <c r="C58" s="454"/>
      <c r="D58" s="455" t="s">
        <v>1790</v>
      </c>
      <c r="E58" s="456"/>
      <c r="F58" s="454"/>
      <c r="G58" s="454"/>
      <c r="H58" s="454"/>
      <c r="I58" s="454"/>
      <c r="J58" s="454"/>
      <c r="K58" s="454"/>
    </row>
    <row r="59" spans="1:11" x14ac:dyDescent="0.5">
      <c r="A59" s="454"/>
      <c r="B59" s="454"/>
      <c r="C59" s="454"/>
      <c r="D59" s="455" t="s">
        <v>1791</v>
      </c>
      <c r="E59" s="456"/>
      <c r="F59" s="454"/>
      <c r="G59" s="454"/>
      <c r="H59" s="454"/>
      <c r="I59" s="454"/>
      <c r="J59" s="454"/>
      <c r="K59" s="454"/>
    </row>
    <row r="60" spans="1:11" x14ac:dyDescent="0.5">
      <c r="A60" s="454"/>
      <c r="B60" s="454"/>
      <c r="C60" s="462"/>
      <c r="D60" s="463" t="s">
        <v>2245</v>
      </c>
      <c r="E60" s="464">
        <v>800</v>
      </c>
      <c r="F60" s="462" t="s">
        <v>2248</v>
      </c>
      <c r="G60" s="462"/>
      <c r="H60" s="465">
        <v>50000</v>
      </c>
      <c r="I60" s="462" t="s">
        <v>151</v>
      </c>
      <c r="J60" s="462" t="s">
        <v>2246</v>
      </c>
      <c r="K60" s="462"/>
    </row>
    <row r="61" spans="1:11" x14ac:dyDescent="0.5">
      <c r="A61" s="454"/>
      <c r="B61" s="454"/>
      <c r="C61" s="462"/>
      <c r="D61" s="463" t="s">
        <v>2249</v>
      </c>
      <c r="E61" s="464"/>
      <c r="F61" s="462" t="s">
        <v>2247</v>
      </c>
      <c r="G61" s="462"/>
      <c r="H61" s="462"/>
      <c r="I61" s="462"/>
      <c r="J61" s="462"/>
      <c r="K61" s="462"/>
    </row>
    <row r="62" spans="1:11" x14ac:dyDescent="0.5">
      <c r="A62" s="454"/>
      <c r="B62" s="454"/>
      <c r="C62" s="462"/>
      <c r="D62" s="463" t="s">
        <v>2250</v>
      </c>
      <c r="E62" s="464"/>
      <c r="F62" s="462"/>
      <c r="G62" s="462"/>
      <c r="H62" s="462"/>
      <c r="I62" s="462"/>
      <c r="J62" s="462"/>
      <c r="K62" s="462"/>
    </row>
    <row r="63" spans="1:11" x14ac:dyDescent="0.5">
      <c r="A63" s="454"/>
      <c r="B63" s="454"/>
      <c r="C63" s="462"/>
      <c r="D63" s="463" t="s">
        <v>2251</v>
      </c>
      <c r="E63" s="464"/>
      <c r="F63" s="462"/>
      <c r="G63" s="462"/>
      <c r="H63" s="462"/>
      <c r="I63" s="462"/>
      <c r="J63" s="462"/>
      <c r="K63" s="462"/>
    </row>
    <row r="64" spans="1:11" x14ac:dyDescent="0.5">
      <c r="A64" s="454"/>
      <c r="B64" s="454"/>
      <c r="C64" s="462"/>
      <c r="D64" s="463" t="s">
        <v>2252</v>
      </c>
      <c r="E64" s="464">
        <v>40</v>
      </c>
      <c r="F64" s="462"/>
      <c r="G64" s="462"/>
      <c r="H64" s="465">
        <v>4000</v>
      </c>
      <c r="I64" s="462"/>
      <c r="J64" s="462"/>
      <c r="K64" s="462"/>
    </row>
    <row r="65" spans="1:11" x14ac:dyDescent="0.5">
      <c r="A65" s="454"/>
      <c r="B65" s="454"/>
      <c r="C65" s="460" t="s">
        <v>1792</v>
      </c>
      <c r="D65" s="466" t="s">
        <v>1793</v>
      </c>
      <c r="E65" s="456"/>
      <c r="F65" s="456" t="s">
        <v>258</v>
      </c>
      <c r="G65" s="456"/>
      <c r="H65" s="456" t="s">
        <v>165</v>
      </c>
      <c r="I65" s="456" t="s">
        <v>165</v>
      </c>
      <c r="J65" s="456" t="s">
        <v>1794</v>
      </c>
      <c r="K65" s="456" t="s">
        <v>1749</v>
      </c>
    </row>
    <row r="66" spans="1:11" x14ac:dyDescent="0.5">
      <c r="A66" s="454"/>
      <c r="B66" s="454"/>
      <c r="C66" s="460" t="s">
        <v>1795</v>
      </c>
      <c r="D66" s="467" t="s">
        <v>1796</v>
      </c>
      <c r="E66" s="456"/>
      <c r="F66" s="454"/>
      <c r="G66" s="454"/>
      <c r="H66" s="454"/>
      <c r="I66" s="454"/>
      <c r="J66" s="454"/>
      <c r="K66" s="454"/>
    </row>
    <row r="67" spans="1:11" x14ac:dyDescent="0.5">
      <c r="A67" s="454"/>
      <c r="B67" s="454"/>
      <c r="C67" s="454"/>
      <c r="D67" s="467" t="s">
        <v>1797</v>
      </c>
      <c r="E67" s="456"/>
      <c r="F67" s="454"/>
      <c r="G67" s="454"/>
      <c r="H67" s="454"/>
      <c r="I67" s="454"/>
      <c r="J67" s="454"/>
      <c r="K67" s="454"/>
    </row>
    <row r="68" spans="1:11" x14ac:dyDescent="0.5">
      <c r="A68" s="454"/>
      <c r="B68" s="454"/>
      <c r="C68" s="454"/>
      <c r="D68" s="468" t="s">
        <v>1798</v>
      </c>
      <c r="E68" s="456"/>
      <c r="F68" s="454"/>
      <c r="G68" s="454"/>
      <c r="H68" s="454"/>
      <c r="I68" s="454"/>
      <c r="J68" s="454"/>
      <c r="K68" s="454"/>
    </row>
    <row r="69" spans="1:11" x14ac:dyDescent="0.5">
      <c r="A69" s="454"/>
      <c r="B69" s="454"/>
      <c r="C69" s="454"/>
      <c r="D69" s="468" t="s">
        <v>1799</v>
      </c>
      <c r="E69" s="456"/>
      <c r="F69" s="454"/>
      <c r="G69" s="454"/>
      <c r="H69" s="454"/>
      <c r="I69" s="454"/>
      <c r="J69" s="454"/>
      <c r="K69" s="454"/>
    </row>
    <row r="70" spans="1:11" x14ac:dyDescent="0.5">
      <c r="A70" s="454"/>
      <c r="B70" s="454"/>
      <c r="C70" s="454"/>
      <c r="D70" s="469" t="s">
        <v>1800</v>
      </c>
      <c r="E70" s="456"/>
      <c r="F70" s="454"/>
      <c r="G70" s="454"/>
      <c r="H70" s="454"/>
      <c r="I70" s="454"/>
      <c r="J70" s="454"/>
      <c r="K70" s="454"/>
    </row>
    <row r="71" spans="1:11" x14ac:dyDescent="0.5">
      <c r="A71" s="454"/>
      <c r="B71" s="454"/>
      <c r="C71" s="454"/>
      <c r="D71" s="467" t="s">
        <v>1801</v>
      </c>
      <c r="E71" s="456"/>
      <c r="F71" s="454"/>
      <c r="G71" s="454"/>
      <c r="H71" s="454"/>
      <c r="I71" s="454"/>
      <c r="J71" s="454"/>
      <c r="K71" s="454"/>
    </row>
    <row r="72" spans="1:11" x14ac:dyDescent="0.5">
      <c r="A72" s="454"/>
      <c r="B72" s="454"/>
      <c r="C72" s="454"/>
      <c r="D72" s="469" t="s">
        <v>1802</v>
      </c>
      <c r="E72" s="456"/>
      <c r="F72" s="454"/>
      <c r="G72" s="454"/>
      <c r="H72" s="454"/>
      <c r="I72" s="454"/>
      <c r="J72" s="454"/>
      <c r="K72" s="454"/>
    </row>
    <row r="73" spans="1:11" x14ac:dyDescent="0.5">
      <c r="A73" s="454"/>
      <c r="B73" s="454"/>
      <c r="C73" s="454"/>
      <c r="D73" s="470" t="s">
        <v>1803</v>
      </c>
      <c r="E73" s="456"/>
      <c r="F73" s="456" t="s">
        <v>258</v>
      </c>
      <c r="G73" s="456"/>
      <c r="H73" s="456" t="s">
        <v>165</v>
      </c>
      <c r="I73" s="456" t="s">
        <v>165</v>
      </c>
      <c r="J73" s="456" t="s">
        <v>1794</v>
      </c>
      <c r="K73" s="456" t="s">
        <v>1804</v>
      </c>
    </row>
    <row r="74" spans="1:11" x14ac:dyDescent="0.5">
      <c r="A74" s="454"/>
      <c r="B74" s="454"/>
      <c r="C74" s="454"/>
      <c r="D74" s="455" t="s">
        <v>1805</v>
      </c>
      <c r="E74" s="456"/>
      <c r="F74" s="454"/>
      <c r="G74" s="454"/>
      <c r="H74" s="454"/>
      <c r="I74" s="454"/>
      <c r="J74" s="454"/>
      <c r="K74" s="454"/>
    </row>
    <row r="75" spans="1:11" x14ac:dyDescent="0.5">
      <c r="A75" s="454"/>
      <c r="B75" s="454"/>
      <c r="C75" s="454"/>
      <c r="D75" s="455" t="s">
        <v>1806</v>
      </c>
      <c r="E75" s="456"/>
      <c r="F75" s="454"/>
      <c r="G75" s="454"/>
      <c r="H75" s="454"/>
      <c r="I75" s="454"/>
      <c r="J75" s="454"/>
      <c r="K75" s="454"/>
    </row>
    <row r="76" spans="1:11" ht="24.75" customHeight="1" x14ac:dyDescent="0.5">
      <c r="A76" s="454"/>
      <c r="B76" s="454"/>
      <c r="C76" s="454"/>
      <c r="D76" s="455" t="s">
        <v>1807</v>
      </c>
      <c r="E76" s="456"/>
      <c r="F76" s="454"/>
      <c r="G76" s="454"/>
      <c r="H76" s="454"/>
      <c r="I76" s="454"/>
      <c r="J76" s="454"/>
      <c r="K76" s="454"/>
    </row>
    <row r="77" spans="1:11" x14ac:dyDescent="0.5">
      <c r="A77" s="454"/>
      <c r="B77" s="454"/>
      <c r="C77" s="454"/>
      <c r="D77" s="455" t="s">
        <v>1808</v>
      </c>
      <c r="E77" s="456"/>
      <c r="F77" s="454"/>
      <c r="G77" s="454"/>
      <c r="H77" s="454"/>
      <c r="I77" s="454"/>
      <c r="J77" s="454"/>
      <c r="K77" s="454"/>
    </row>
    <row r="78" spans="1:11" x14ac:dyDescent="0.5">
      <c r="A78" s="454"/>
      <c r="B78" s="454"/>
      <c r="C78" s="454"/>
      <c r="D78" s="455" t="s">
        <v>1809</v>
      </c>
      <c r="E78" s="456"/>
      <c r="F78" s="454"/>
      <c r="G78" s="454"/>
      <c r="H78" s="454"/>
      <c r="I78" s="454"/>
      <c r="J78" s="454"/>
      <c r="K78" s="454"/>
    </row>
    <row r="79" spans="1:11" x14ac:dyDescent="0.5">
      <c r="A79" s="454"/>
      <c r="B79" s="454"/>
      <c r="C79" s="454"/>
      <c r="D79" s="455" t="s">
        <v>2047</v>
      </c>
      <c r="E79" s="456"/>
      <c r="F79" s="454"/>
      <c r="G79" s="454"/>
      <c r="H79" s="454"/>
      <c r="I79" s="454"/>
      <c r="J79" s="454"/>
      <c r="K79" s="454"/>
    </row>
    <row r="80" spans="1:11" x14ac:dyDescent="0.5">
      <c r="A80" s="454"/>
      <c r="B80" s="454"/>
      <c r="C80" s="454"/>
      <c r="D80" s="455" t="s">
        <v>2048</v>
      </c>
      <c r="E80" s="456"/>
      <c r="F80" s="454"/>
      <c r="G80" s="454"/>
      <c r="H80" s="454"/>
      <c r="I80" s="454"/>
      <c r="J80" s="454"/>
      <c r="K80" s="454"/>
    </row>
    <row r="81" spans="1:11" x14ac:dyDescent="0.5">
      <c r="A81" s="454"/>
      <c r="B81" s="454"/>
      <c r="C81" s="454"/>
      <c r="D81" s="455" t="s">
        <v>2049</v>
      </c>
      <c r="E81" s="456"/>
      <c r="F81" s="454"/>
      <c r="G81" s="454"/>
      <c r="H81" s="454"/>
      <c r="I81" s="454"/>
      <c r="J81" s="454"/>
      <c r="K81" s="454"/>
    </row>
    <row r="82" spans="1:11" x14ac:dyDescent="0.5">
      <c r="A82" s="454"/>
      <c r="B82" s="454"/>
      <c r="C82" s="454"/>
      <c r="D82" s="455" t="s">
        <v>2050</v>
      </c>
      <c r="E82" s="456"/>
      <c r="F82" s="454"/>
      <c r="G82" s="454"/>
      <c r="H82" s="454"/>
      <c r="I82" s="454"/>
      <c r="J82" s="454"/>
      <c r="K82" s="454"/>
    </row>
    <row r="83" spans="1:11" ht="26.25" customHeight="1" x14ac:dyDescent="0.5">
      <c r="A83" s="454"/>
      <c r="B83" s="454"/>
      <c r="C83" s="454"/>
      <c r="D83" s="455" t="s">
        <v>2051</v>
      </c>
      <c r="E83" s="456"/>
      <c r="F83" s="454"/>
      <c r="G83" s="454"/>
      <c r="H83" s="454"/>
      <c r="I83" s="454"/>
      <c r="J83" s="454"/>
      <c r="K83" s="454"/>
    </row>
    <row r="84" spans="1:11" ht="25.5" customHeight="1" x14ac:dyDescent="0.5">
      <c r="A84" s="454"/>
      <c r="B84" s="454"/>
      <c r="C84" s="454"/>
      <c r="D84" s="455" t="s">
        <v>2052</v>
      </c>
      <c r="E84" s="456"/>
      <c r="F84" s="456" t="s">
        <v>1761</v>
      </c>
      <c r="G84" s="454"/>
      <c r="H84" s="456" t="s">
        <v>165</v>
      </c>
      <c r="I84" s="456" t="s">
        <v>165</v>
      </c>
      <c r="J84" s="456" t="s">
        <v>1794</v>
      </c>
      <c r="K84" s="456" t="s">
        <v>1804</v>
      </c>
    </row>
    <row r="85" spans="1:11" x14ac:dyDescent="0.5">
      <c r="A85" s="454"/>
      <c r="B85" s="454"/>
      <c r="C85" s="454"/>
      <c r="D85" s="455" t="s">
        <v>1810</v>
      </c>
      <c r="E85" s="456"/>
      <c r="F85" s="454"/>
      <c r="G85" s="454"/>
      <c r="H85" s="454"/>
      <c r="I85" s="454"/>
      <c r="J85" s="454"/>
      <c r="K85" s="454"/>
    </row>
    <row r="86" spans="1:11" ht="47.25" customHeight="1" x14ac:dyDescent="0.5">
      <c r="A86" s="454"/>
      <c r="B86" s="454"/>
      <c r="C86" s="454"/>
      <c r="D86" s="461" t="s">
        <v>1811</v>
      </c>
      <c r="E86" s="456"/>
      <c r="F86" s="454"/>
      <c r="G86" s="454"/>
      <c r="H86" s="454"/>
      <c r="I86" s="454"/>
      <c r="J86" s="454"/>
      <c r="K86" s="454"/>
    </row>
    <row r="87" spans="1:11" x14ac:dyDescent="0.5">
      <c r="A87" s="454"/>
      <c r="B87" s="454"/>
      <c r="C87" s="454"/>
      <c r="D87" s="471" t="s">
        <v>1812</v>
      </c>
      <c r="E87" s="456"/>
      <c r="F87" s="454"/>
      <c r="G87" s="454"/>
      <c r="H87" s="454"/>
      <c r="I87" s="454"/>
      <c r="J87" s="454"/>
      <c r="K87" s="454"/>
    </row>
    <row r="88" spans="1:11" x14ac:dyDescent="0.5">
      <c r="A88" s="454"/>
      <c r="B88" s="454"/>
      <c r="C88" s="454"/>
      <c r="D88" s="455" t="s">
        <v>2053</v>
      </c>
      <c r="E88" s="456"/>
      <c r="F88" s="454"/>
      <c r="G88" s="454"/>
      <c r="H88" s="454"/>
      <c r="I88" s="454"/>
      <c r="J88" s="454"/>
      <c r="K88" s="454"/>
    </row>
    <row r="89" spans="1:11" x14ac:dyDescent="0.5">
      <c r="A89" s="454"/>
      <c r="B89" s="454"/>
      <c r="C89" s="454"/>
      <c r="D89" s="455" t="s">
        <v>1813</v>
      </c>
      <c r="E89" s="456"/>
      <c r="F89" s="454"/>
      <c r="G89" s="454"/>
      <c r="H89" s="454"/>
      <c r="I89" s="454"/>
      <c r="J89" s="454"/>
      <c r="K89" s="454"/>
    </row>
    <row r="90" spans="1:11" x14ac:dyDescent="0.5">
      <c r="A90" s="454"/>
      <c r="B90" s="454"/>
      <c r="C90" s="454"/>
      <c r="D90" s="455" t="s">
        <v>1814</v>
      </c>
      <c r="E90" s="456"/>
      <c r="F90" s="454"/>
      <c r="G90" s="454"/>
      <c r="H90" s="454"/>
      <c r="I90" s="454"/>
      <c r="J90" s="454"/>
      <c r="K90" s="454"/>
    </row>
    <row r="91" spans="1:11" x14ac:dyDescent="0.5">
      <c r="A91" s="454"/>
      <c r="B91" s="454"/>
      <c r="C91" s="454"/>
      <c r="D91" s="455" t="s">
        <v>2054</v>
      </c>
      <c r="E91" s="456"/>
      <c r="F91" s="454"/>
      <c r="G91" s="454"/>
      <c r="H91" s="454"/>
      <c r="I91" s="454"/>
      <c r="J91" s="454"/>
      <c r="K91" s="454"/>
    </row>
    <row r="92" spans="1:11" ht="82.5" customHeight="1" x14ac:dyDescent="0.5">
      <c r="A92" s="454"/>
      <c r="B92" s="454"/>
      <c r="C92" s="454"/>
      <c r="D92" s="461" t="s">
        <v>1815</v>
      </c>
      <c r="E92" s="456"/>
      <c r="F92" s="454"/>
      <c r="G92" s="454"/>
      <c r="H92" s="454"/>
      <c r="I92" s="454"/>
      <c r="J92" s="454"/>
      <c r="K92" s="454"/>
    </row>
    <row r="93" spans="1:11" ht="41.25" customHeight="1" x14ac:dyDescent="0.5">
      <c r="A93" s="454"/>
      <c r="B93" s="454"/>
      <c r="C93" s="454"/>
      <c r="D93" s="461" t="s">
        <v>1816</v>
      </c>
      <c r="E93" s="456"/>
      <c r="F93" s="454"/>
      <c r="G93" s="454"/>
      <c r="H93" s="454"/>
      <c r="I93" s="454"/>
      <c r="J93" s="454"/>
      <c r="K93" s="454"/>
    </row>
    <row r="94" spans="1:11" x14ac:dyDescent="0.5">
      <c r="A94" s="454"/>
      <c r="B94" s="454"/>
      <c r="C94" s="454"/>
      <c r="D94" s="472" t="s">
        <v>1817</v>
      </c>
      <c r="E94" s="456"/>
      <c r="F94" s="454"/>
      <c r="G94" s="454"/>
      <c r="H94" s="454"/>
      <c r="I94" s="454"/>
      <c r="J94" s="454"/>
      <c r="K94" s="454"/>
    </row>
    <row r="95" spans="1:11" ht="43.5" x14ac:dyDescent="0.5">
      <c r="A95" s="454"/>
      <c r="B95" s="454"/>
      <c r="C95" s="454"/>
      <c r="D95" s="461" t="s">
        <v>1816</v>
      </c>
      <c r="E95" s="456"/>
      <c r="F95" s="454"/>
      <c r="G95" s="454"/>
      <c r="H95" s="454"/>
      <c r="I95" s="454"/>
      <c r="J95" s="454"/>
      <c r="K95" s="454"/>
    </row>
    <row r="96" spans="1:11" x14ac:dyDescent="0.5">
      <c r="A96" s="454"/>
      <c r="B96" s="454"/>
      <c r="C96" s="454"/>
      <c r="D96" s="461" t="s">
        <v>2055</v>
      </c>
      <c r="E96" s="456"/>
      <c r="F96" s="454"/>
      <c r="G96" s="454"/>
      <c r="H96" s="454"/>
      <c r="I96" s="454"/>
      <c r="J96" s="454"/>
      <c r="K96" s="454"/>
    </row>
    <row r="97" spans="1:11" x14ac:dyDescent="0.5">
      <c r="A97" s="454"/>
      <c r="B97" s="454"/>
      <c r="C97" s="454"/>
      <c r="D97" s="472" t="s">
        <v>2056</v>
      </c>
      <c r="E97" s="456"/>
      <c r="F97" s="454" t="s">
        <v>2057</v>
      </c>
      <c r="G97" s="454"/>
      <c r="H97" s="456" t="s">
        <v>165</v>
      </c>
      <c r="I97" s="456" t="s">
        <v>165</v>
      </c>
      <c r="J97" s="456" t="s">
        <v>1794</v>
      </c>
      <c r="K97" s="456" t="s">
        <v>1804</v>
      </c>
    </row>
    <row r="98" spans="1:11" x14ac:dyDescent="0.5">
      <c r="A98" s="454"/>
      <c r="B98" s="454"/>
      <c r="C98" s="454"/>
      <c r="D98" s="472" t="s">
        <v>2058</v>
      </c>
      <c r="E98" s="456"/>
      <c r="F98" s="454"/>
      <c r="G98" s="454"/>
      <c r="H98" s="454"/>
      <c r="I98" s="454"/>
      <c r="J98" s="454"/>
      <c r="K98" s="454"/>
    </row>
    <row r="99" spans="1:11" x14ac:dyDescent="0.5">
      <c r="A99" s="454"/>
      <c r="B99" s="454"/>
      <c r="C99" s="454"/>
      <c r="D99" s="472" t="s">
        <v>2059</v>
      </c>
      <c r="E99" s="456"/>
      <c r="F99" s="454"/>
      <c r="G99" s="454"/>
      <c r="H99" s="454"/>
      <c r="I99" s="454"/>
      <c r="J99" s="454"/>
      <c r="K99" s="454"/>
    </row>
    <row r="100" spans="1:11" x14ac:dyDescent="0.5">
      <c r="A100" s="454"/>
      <c r="B100" s="454"/>
      <c r="C100" s="454"/>
      <c r="D100" s="473" t="s">
        <v>2060</v>
      </c>
      <c r="E100" s="456"/>
      <c r="F100" s="456" t="s">
        <v>1761</v>
      </c>
      <c r="G100" s="454"/>
      <c r="H100" s="456" t="s">
        <v>165</v>
      </c>
      <c r="I100" s="456" t="s">
        <v>165</v>
      </c>
      <c r="J100" s="456" t="s">
        <v>166</v>
      </c>
      <c r="K100" s="456" t="s">
        <v>1749</v>
      </c>
    </row>
    <row r="101" spans="1:11" x14ac:dyDescent="0.5">
      <c r="A101" s="454"/>
      <c r="B101" s="454"/>
      <c r="C101" s="454"/>
      <c r="D101" s="455" t="s">
        <v>1818</v>
      </c>
      <c r="E101" s="456"/>
      <c r="F101" s="454"/>
      <c r="G101" s="454"/>
      <c r="H101" s="454"/>
      <c r="I101" s="454"/>
      <c r="J101" s="454"/>
      <c r="K101" s="454"/>
    </row>
    <row r="102" spans="1:11" x14ac:dyDescent="0.5">
      <c r="A102" s="454"/>
      <c r="B102" s="454"/>
      <c r="C102" s="454"/>
      <c r="D102" s="455" t="s">
        <v>2061</v>
      </c>
      <c r="E102" s="456"/>
      <c r="F102" s="456" t="s">
        <v>1761</v>
      </c>
      <c r="G102" s="454"/>
      <c r="H102" s="456" t="s">
        <v>165</v>
      </c>
      <c r="I102" s="456" t="s">
        <v>165</v>
      </c>
      <c r="J102" s="456" t="s">
        <v>1794</v>
      </c>
      <c r="K102" s="454" t="s">
        <v>1745</v>
      </c>
    </row>
    <row r="103" spans="1:11" x14ac:dyDescent="0.5">
      <c r="A103" s="454"/>
      <c r="B103" s="454"/>
      <c r="C103" s="454"/>
      <c r="D103" s="455" t="s">
        <v>2062</v>
      </c>
      <c r="E103" s="456"/>
      <c r="F103" s="454"/>
      <c r="G103" s="454"/>
      <c r="H103" s="454"/>
      <c r="I103" s="454"/>
      <c r="J103" s="454"/>
      <c r="K103" s="454"/>
    </row>
    <row r="104" spans="1:11" x14ac:dyDescent="0.5">
      <c r="A104" s="454"/>
      <c r="B104" s="454"/>
      <c r="C104" s="454" t="s">
        <v>1819</v>
      </c>
      <c r="D104" s="455" t="s">
        <v>1820</v>
      </c>
      <c r="E104" s="456"/>
      <c r="F104" s="456" t="s">
        <v>202</v>
      </c>
      <c r="G104" s="454"/>
      <c r="H104" s="456" t="s">
        <v>165</v>
      </c>
      <c r="I104" s="456" t="s">
        <v>165</v>
      </c>
      <c r="J104" s="456" t="s">
        <v>1794</v>
      </c>
      <c r="K104" s="456" t="s">
        <v>1761</v>
      </c>
    </row>
    <row r="105" spans="1:11" x14ac:dyDescent="0.5">
      <c r="A105" s="454"/>
      <c r="B105" s="454"/>
      <c r="C105" s="454" t="s">
        <v>1821</v>
      </c>
      <c r="D105" s="455" t="s">
        <v>1822</v>
      </c>
      <c r="E105" s="456"/>
      <c r="F105" s="454"/>
      <c r="G105" s="454"/>
      <c r="H105" s="454"/>
      <c r="I105" s="454"/>
      <c r="J105" s="454"/>
      <c r="K105" s="454"/>
    </row>
    <row r="106" spans="1:11" x14ac:dyDescent="0.5">
      <c r="A106" s="454"/>
      <c r="B106" s="454"/>
      <c r="C106" s="454"/>
      <c r="D106" s="455" t="s">
        <v>1823</v>
      </c>
      <c r="E106" s="456" t="s">
        <v>1824</v>
      </c>
      <c r="F106" s="456" t="s">
        <v>202</v>
      </c>
      <c r="G106" s="454"/>
      <c r="H106" s="456">
        <v>4500</v>
      </c>
      <c r="I106" s="456" t="s">
        <v>151</v>
      </c>
      <c r="J106" s="474" t="s">
        <v>1825</v>
      </c>
      <c r="K106" s="456" t="s">
        <v>1749</v>
      </c>
    </row>
    <row r="107" spans="1:11" x14ac:dyDescent="0.5">
      <c r="A107" s="454"/>
      <c r="B107" s="454"/>
      <c r="C107" s="454"/>
      <c r="D107" s="455" t="s">
        <v>1826</v>
      </c>
      <c r="E107" s="456"/>
      <c r="F107" s="454"/>
      <c r="G107" s="454"/>
      <c r="H107" s="454"/>
      <c r="I107" s="454"/>
      <c r="J107" s="454"/>
      <c r="K107" s="454"/>
    </row>
    <row r="108" spans="1:11" x14ac:dyDescent="0.5">
      <c r="A108" s="454"/>
      <c r="B108" s="454"/>
      <c r="C108" s="454"/>
      <c r="D108" s="455" t="s">
        <v>1827</v>
      </c>
      <c r="E108" s="456"/>
      <c r="F108" s="454"/>
      <c r="G108" s="454"/>
      <c r="H108" s="454"/>
      <c r="I108" s="454"/>
      <c r="J108" s="454"/>
      <c r="K108" s="454"/>
    </row>
    <row r="109" spans="1:11" x14ac:dyDescent="0.5">
      <c r="A109" s="454"/>
      <c r="B109" s="454"/>
      <c r="C109" s="454"/>
      <c r="D109" s="455" t="s">
        <v>1828</v>
      </c>
      <c r="E109" s="456"/>
      <c r="F109" s="454"/>
      <c r="G109" s="454"/>
      <c r="H109" s="454"/>
      <c r="I109" s="454"/>
      <c r="J109" s="454"/>
      <c r="K109" s="454"/>
    </row>
    <row r="110" spans="1:11" x14ac:dyDescent="0.5">
      <c r="A110" s="454"/>
      <c r="B110" s="454"/>
      <c r="C110" s="454"/>
      <c r="D110" s="455" t="s">
        <v>1829</v>
      </c>
      <c r="E110" s="456"/>
      <c r="F110" s="454"/>
      <c r="G110" s="454"/>
      <c r="H110" s="454"/>
      <c r="I110" s="454"/>
      <c r="J110" s="454"/>
      <c r="K110" s="454"/>
    </row>
    <row r="111" spans="1:11" x14ac:dyDescent="0.5">
      <c r="A111" s="454"/>
      <c r="B111" s="454"/>
      <c r="C111" s="454"/>
      <c r="D111" s="455" t="s">
        <v>1830</v>
      </c>
      <c r="E111" s="456"/>
      <c r="F111" s="454"/>
      <c r="G111" s="454"/>
      <c r="H111" s="454"/>
      <c r="I111" s="454"/>
      <c r="J111" s="454"/>
      <c r="K111" s="454"/>
    </row>
    <row r="112" spans="1:11" x14ac:dyDescent="0.5">
      <c r="A112" s="454"/>
      <c r="B112" s="454"/>
      <c r="C112" s="454"/>
      <c r="D112" s="455" t="s">
        <v>1831</v>
      </c>
      <c r="E112" s="456"/>
      <c r="F112" s="454"/>
      <c r="G112" s="454"/>
      <c r="H112" s="454"/>
      <c r="I112" s="454"/>
      <c r="J112" s="454"/>
      <c r="K112" s="454"/>
    </row>
    <row r="113" spans="1:11" x14ac:dyDescent="0.5">
      <c r="A113" s="454"/>
      <c r="B113" s="454"/>
      <c r="C113" s="454"/>
      <c r="D113" s="455" t="s">
        <v>1832</v>
      </c>
      <c r="E113" s="456"/>
      <c r="F113" s="454"/>
      <c r="G113" s="454"/>
      <c r="H113" s="454"/>
      <c r="I113" s="454"/>
      <c r="J113" s="454"/>
      <c r="K113" s="454"/>
    </row>
    <row r="114" spans="1:11" x14ac:dyDescent="0.5">
      <c r="A114" s="454"/>
      <c r="B114" s="454"/>
      <c r="C114" s="454"/>
      <c r="D114" s="475" t="s">
        <v>1833</v>
      </c>
      <c r="E114" s="456"/>
      <c r="F114" s="454"/>
      <c r="G114" s="454"/>
      <c r="H114" s="454"/>
      <c r="I114" s="454"/>
      <c r="J114" s="454"/>
      <c r="K114" s="454"/>
    </row>
    <row r="115" spans="1:11" x14ac:dyDescent="0.5">
      <c r="A115" s="454"/>
      <c r="B115" s="454"/>
      <c r="C115" s="454"/>
      <c r="D115" s="476"/>
      <c r="E115" s="456"/>
      <c r="F115" s="454"/>
      <c r="G115" s="454"/>
      <c r="H115" s="477"/>
      <c r="I115" s="454"/>
      <c r="J115" s="454"/>
      <c r="K115" s="454"/>
    </row>
    <row r="116" spans="1:11" x14ac:dyDescent="0.5">
      <c r="A116" s="478"/>
      <c r="B116" s="478"/>
      <c r="C116" s="478"/>
      <c r="D116" s="479"/>
      <c r="E116" s="597" t="s">
        <v>530</v>
      </c>
      <c r="F116" s="598"/>
      <c r="G116" s="599"/>
      <c r="H116" s="480">
        <v>58500</v>
      </c>
      <c r="I116" s="481" t="s">
        <v>151</v>
      </c>
      <c r="J116" s="481"/>
      <c r="K116" s="482"/>
    </row>
  </sheetData>
  <mergeCells count="13">
    <mergeCell ref="J11:J12"/>
    <mergeCell ref="K11:K12"/>
    <mergeCell ref="E116:G116"/>
    <mergeCell ref="A1:K1"/>
    <mergeCell ref="A2:J2"/>
    <mergeCell ref="A11:A12"/>
    <mergeCell ref="B11:B12"/>
    <mergeCell ref="C11:C12"/>
    <mergeCell ref="D11:D12"/>
    <mergeCell ref="E11:E12"/>
    <mergeCell ref="F11:F12"/>
    <mergeCell ref="G11:G12"/>
    <mergeCell ref="H11:I11"/>
  </mergeCells>
  <pageMargins left="0.31496062992125984" right="0.11811023622047245" top="0.35433070866141736" bottom="0.31496062992125984" header="0" footer="0"/>
  <pageSetup paperSize="9" orientation="landscape" horizontalDpi="200" verticalDpi="2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8"/>
  <sheetViews>
    <sheetView workbookViewId="0">
      <selection activeCell="F34" sqref="F34"/>
    </sheetView>
  </sheetViews>
  <sheetFormatPr defaultColWidth="9" defaultRowHeight="18.75" customHeight="1" x14ac:dyDescent="0.5"/>
  <cols>
    <col min="1" max="1" width="5.25" style="325" customWidth="1"/>
    <col min="2" max="2" width="19.625" style="325" customWidth="1"/>
    <col min="3" max="3" width="41" style="327" customWidth="1"/>
    <col min="4" max="4" width="14.375" style="325" customWidth="1"/>
    <col min="5" max="5" width="13.875" style="325" customWidth="1"/>
    <col min="6" max="7" width="8.25" style="328" customWidth="1"/>
    <col min="8" max="8" width="10.375" style="325" customWidth="1"/>
    <col min="9" max="9" width="8.25" style="325" customWidth="1"/>
    <col min="10" max="10" width="9.75" style="325" customWidth="1"/>
    <col min="11" max="16384" width="9" style="325"/>
  </cols>
  <sheetData>
    <row r="1" spans="1:10" ht="18.75" customHeight="1" x14ac:dyDescent="0.5">
      <c r="A1" s="603" t="s">
        <v>987</v>
      </c>
      <c r="B1" s="603"/>
      <c r="C1" s="603"/>
      <c r="D1" s="603"/>
      <c r="E1" s="603"/>
      <c r="F1" s="603"/>
      <c r="G1" s="603"/>
      <c r="H1" s="603"/>
      <c r="I1" s="603"/>
      <c r="J1" s="603"/>
    </row>
    <row r="2" spans="1:10" ht="18.75" customHeight="1" x14ac:dyDescent="0.5">
      <c r="A2" s="603" t="s">
        <v>2063</v>
      </c>
      <c r="B2" s="603"/>
      <c r="C2" s="603"/>
      <c r="D2" s="603"/>
      <c r="E2" s="603"/>
      <c r="F2" s="603"/>
      <c r="G2" s="603"/>
      <c r="H2" s="603"/>
      <c r="I2" s="603"/>
      <c r="J2" s="603"/>
    </row>
    <row r="3" spans="1:10" ht="18.75" customHeight="1" x14ac:dyDescent="0.5">
      <c r="A3" s="326" t="s">
        <v>1455</v>
      </c>
    </row>
    <row r="4" spans="1:10" ht="18.75" customHeight="1" x14ac:dyDescent="0.5">
      <c r="A4" s="326" t="s">
        <v>2064</v>
      </c>
    </row>
    <row r="5" spans="1:10" ht="18.75" customHeight="1" x14ac:dyDescent="0.5">
      <c r="A5" s="326" t="s">
        <v>2</v>
      </c>
    </row>
    <row r="6" spans="1:10" ht="24" customHeight="1" x14ac:dyDescent="0.5">
      <c r="A6" s="325" t="s">
        <v>2065</v>
      </c>
    </row>
    <row r="7" spans="1:10" ht="18.75" customHeight="1" x14ac:dyDescent="0.5">
      <c r="A7" s="326" t="s">
        <v>2066</v>
      </c>
    </row>
    <row r="8" spans="1:10" ht="18.75" customHeight="1" x14ac:dyDescent="0.5">
      <c r="A8" s="329" t="s">
        <v>2067</v>
      </c>
    </row>
    <row r="9" spans="1:10" ht="18.75" customHeight="1" x14ac:dyDescent="0.5">
      <c r="A9" s="329" t="s">
        <v>2068</v>
      </c>
    </row>
    <row r="10" spans="1:10" ht="18.75" customHeight="1" x14ac:dyDescent="0.5">
      <c r="A10" s="329" t="s">
        <v>2069</v>
      </c>
    </row>
    <row r="11" spans="1:10" ht="18.75" customHeight="1" x14ac:dyDescent="0.5">
      <c r="A11" s="329" t="s">
        <v>2070</v>
      </c>
    </row>
    <row r="12" spans="1:10" ht="18.75" customHeight="1" x14ac:dyDescent="0.5">
      <c r="A12" s="325" t="s">
        <v>2071</v>
      </c>
    </row>
    <row r="13" spans="1:10" s="326" customFormat="1" ht="18.75" customHeight="1" x14ac:dyDescent="0.5">
      <c r="A13" s="604" t="s">
        <v>4</v>
      </c>
      <c r="B13" s="604" t="s">
        <v>2072</v>
      </c>
      <c r="C13" s="604" t="s">
        <v>1739</v>
      </c>
      <c r="D13" s="604" t="s">
        <v>1740</v>
      </c>
      <c r="E13" s="604" t="s">
        <v>2073</v>
      </c>
      <c r="F13" s="606" t="s">
        <v>10</v>
      </c>
      <c r="G13" s="607"/>
      <c r="H13" s="608"/>
      <c r="I13" s="604" t="s">
        <v>11</v>
      </c>
      <c r="J13" s="604" t="s">
        <v>12</v>
      </c>
    </row>
    <row r="14" spans="1:10" s="326" customFormat="1" ht="18.75" customHeight="1" x14ac:dyDescent="0.5">
      <c r="A14" s="605"/>
      <c r="B14" s="605"/>
      <c r="C14" s="605"/>
      <c r="D14" s="605"/>
      <c r="E14" s="605"/>
      <c r="F14" s="330" t="s">
        <v>13</v>
      </c>
      <c r="G14" s="330"/>
      <c r="H14" s="331" t="s">
        <v>14</v>
      </c>
      <c r="I14" s="605"/>
      <c r="J14" s="605"/>
    </row>
    <row r="15" spans="1:10" s="326" customFormat="1" ht="18.75" customHeight="1" x14ac:dyDescent="0.5">
      <c r="A15" s="332"/>
      <c r="B15" s="399" t="s">
        <v>2205</v>
      </c>
      <c r="C15" s="333"/>
      <c r="D15" s="332"/>
      <c r="E15" s="332"/>
      <c r="F15" s="334"/>
      <c r="G15" s="334"/>
      <c r="H15" s="332"/>
      <c r="I15" s="332"/>
      <c r="J15" s="332"/>
    </row>
    <row r="16" spans="1:10" ht="18.75" customHeight="1" x14ac:dyDescent="0.5">
      <c r="A16" s="335"/>
      <c r="B16" s="342"/>
      <c r="C16" s="336" t="s">
        <v>2074</v>
      </c>
      <c r="D16" s="337"/>
      <c r="E16" s="338"/>
      <c r="F16" s="339"/>
      <c r="G16" s="339"/>
      <c r="H16" s="340"/>
      <c r="I16" s="341"/>
      <c r="J16" s="335"/>
    </row>
    <row r="17" spans="1:10" ht="18.75" customHeight="1" x14ac:dyDescent="0.5">
      <c r="A17" s="335"/>
      <c r="B17" s="342"/>
      <c r="C17" s="342" t="s">
        <v>2075</v>
      </c>
      <c r="D17" s="337"/>
      <c r="E17" s="338"/>
      <c r="F17" s="339"/>
      <c r="G17" s="339"/>
      <c r="H17" s="340"/>
      <c r="I17" s="341"/>
      <c r="J17" s="335"/>
    </row>
    <row r="18" spans="1:10" ht="18.75" customHeight="1" x14ac:dyDescent="0.5">
      <c r="A18" s="335"/>
      <c r="B18" s="342"/>
      <c r="C18" s="338" t="s">
        <v>2076</v>
      </c>
      <c r="D18" s="340" t="s">
        <v>2077</v>
      </c>
      <c r="E18" s="339" t="s">
        <v>1151</v>
      </c>
      <c r="F18" s="343">
        <v>2400</v>
      </c>
      <c r="G18" s="343">
        <v>0</v>
      </c>
      <c r="H18" s="344" t="s">
        <v>151</v>
      </c>
      <c r="I18" s="345" t="s">
        <v>2078</v>
      </c>
      <c r="J18" s="341"/>
    </row>
    <row r="19" spans="1:10" ht="21.75" x14ac:dyDescent="0.5">
      <c r="A19" s="335"/>
      <c r="B19" s="342"/>
      <c r="C19" s="342" t="s">
        <v>2079</v>
      </c>
      <c r="D19" s="340" t="s">
        <v>2080</v>
      </c>
      <c r="E19" s="339"/>
      <c r="F19" s="346"/>
      <c r="G19" s="346"/>
      <c r="H19" s="342"/>
      <c r="I19" s="347" t="s">
        <v>1476</v>
      </c>
      <c r="J19" s="341"/>
    </row>
    <row r="20" spans="1:10" ht="21.75" x14ac:dyDescent="0.5">
      <c r="A20" s="335"/>
      <c r="B20" s="342"/>
      <c r="C20" s="338" t="s">
        <v>2081</v>
      </c>
      <c r="D20" s="337"/>
      <c r="E20" s="338"/>
      <c r="F20" s="348"/>
      <c r="G20" s="348"/>
      <c r="H20" s="342"/>
      <c r="I20" s="347" t="s">
        <v>2082</v>
      </c>
      <c r="J20" s="341"/>
    </row>
    <row r="21" spans="1:10" ht="43.5" x14ac:dyDescent="0.5">
      <c r="A21" s="335"/>
      <c r="B21" s="342"/>
      <c r="C21" s="349" t="s">
        <v>2083</v>
      </c>
      <c r="D21" s="337"/>
      <c r="E21" s="338"/>
      <c r="F21" s="348"/>
      <c r="G21" s="348"/>
      <c r="H21" s="342"/>
      <c r="I21" s="347"/>
      <c r="J21" s="341"/>
    </row>
    <row r="22" spans="1:10" ht="21.75" x14ac:dyDescent="0.5">
      <c r="A22" s="335"/>
      <c r="B22" s="342"/>
      <c r="C22" s="342" t="s">
        <v>2084</v>
      </c>
      <c r="D22" s="337"/>
      <c r="E22" s="338"/>
      <c r="F22" s="348"/>
      <c r="G22" s="348"/>
      <c r="H22" s="342"/>
      <c r="I22" s="347"/>
      <c r="J22" s="341"/>
    </row>
    <row r="23" spans="1:10" ht="21.75" x14ac:dyDescent="0.5">
      <c r="A23" s="335"/>
      <c r="B23" s="342"/>
      <c r="C23" s="342" t="s">
        <v>2085</v>
      </c>
      <c r="D23" s="337"/>
      <c r="E23" s="338"/>
      <c r="F23" s="339"/>
      <c r="G23" s="339"/>
      <c r="H23" s="342"/>
      <c r="I23" s="347" t="s">
        <v>1594</v>
      </c>
      <c r="J23" s="341"/>
    </row>
    <row r="24" spans="1:10" ht="21.75" x14ac:dyDescent="0.5">
      <c r="A24" s="335"/>
      <c r="B24" s="350"/>
      <c r="C24" s="342" t="s">
        <v>2086</v>
      </c>
      <c r="D24" s="337"/>
      <c r="E24" s="338"/>
      <c r="F24" s="351"/>
      <c r="G24" s="351"/>
      <c r="H24" s="342"/>
      <c r="I24" s="347" t="s">
        <v>2087</v>
      </c>
      <c r="J24" s="341"/>
    </row>
    <row r="25" spans="1:10" ht="21.75" x14ac:dyDescent="0.5">
      <c r="A25" s="335"/>
      <c r="B25" s="350"/>
      <c r="C25" s="352" t="s">
        <v>2088</v>
      </c>
      <c r="D25" s="337"/>
      <c r="E25" s="338"/>
      <c r="F25" s="351"/>
      <c r="G25" s="351"/>
      <c r="H25" s="340"/>
      <c r="I25" s="347"/>
      <c r="J25" s="341"/>
    </row>
    <row r="26" spans="1:10" ht="21.75" x14ac:dyDescent="0.5">
      <c r="A26" s="335"/>
      <c r="B26" s="350"/>
      <c r="C26" s="352" t="s">
        <v>2089</v>
      </c>
      <c r="D26" s="353" t="s">
        <v>2090</v>
      </c>
      <c r="E26" s="354" t="s">
        <v>2091</v>
      </c>
      <c r="F26" s="355">
        <v>4900</v>
      </c>
      <c r="G26" s="355"/>
      <c r="H26" s="356" t="s">
        <v>151</v>
      </c>
      <c r="I26" s="357" t="s">
        <v>2082</v>
      </c>
      <c r="J26" s="358"/>
    </row>
    <row r="27" spans="1:10" ht="21.75" x14ac:dyDescent="0.5">
      <c r="A27" s="335"/>
      <c r="B27" s="335"/>
      <c r="C27" s="352" t="s">
        <v>2092</v>
      </c>
      <c r="D27" s="353" t="s">
        <v>2093</v>
      </c>
      <c r="E27" s="354"/>
      <c r="F27" s="359"/>
      <c r="G27" s="359"/>
      <c r="H27" s="360"/>
      <c r="I27" s="361"/>
      <c r="J27" s="358"/>
    </row>
    <row r="28" spans="1:10" ht="21.75" x14ac:dyDescent="0.5">
      <c r="A28" s="335"/>
      <c r="B28" s="335"/>
      <c r="C28" s="352" t="s">
        <v>2094</v>
      </c>
      <c r="D28" s="362"/>
      <c r="E28" s="354"/>
      <c r="F28" s="363"/>
      <c r="G28" s="363"/>
      <c r="H28" s="353"/>
      <c r="I28" s="361"/>
      <c r="J28" s="358"/>
    </row>
    <row r="29" spans="1:10" ht="21.75" x14ac:dyDescent="0.5">
      <c r="A29" s="335"/>
      <c r="B29" s="364"/>
      <c r="C29" s="342" t="s">
        <v>2095</v>
      </c>
      <c r="D29" s="365"/>
      <c r="E29" s="366"/>
      <c r="F29" s="363"/>
      <c r="G29" s="363"/>
      <c r="H29" s="360"/>
      <c r="I29" s="357"/>
      <c r="J29" s="358"/>
    </row>
    <row r="30" spans="1:10" ht="21.75" x14ac:dyDescent="0.5">
      <c r="A30" s="335"/>
      <c r="B30" s="335"/>
      <c r="C30" s="342" t="s">
        <v>2096</v>
      </c>
      <c r="D30" s="367" t="s">
        <v>2097</v>
      </c>
      <c r="E30" s="339" t="s">
        <v>2091</v>
      </c>
      <c r="F30" s="368"/>
      <c r="G30" s="368"/>
      <c r="H30" s="368"/>
      <c r="I30" s="369" t="s">
        <v>1533</v>
      </c>
      <c r="J30" s="340"/>
    </row>
    <row r="31" spans="1:10" ht="21.75" x14ac:dyDescent="0.5">
      <c r="A31" s="335"/>
      <c r="B31" s="335"/>
      <c r="C31" s="367" t="s">
        <v>2098</v>
      </c>
      <c r="D31" s="367" t="s">
        <v>2099</v>
      </c>
      <c r="E31" s="339"/>
      <c r="F31" s="369"/>
      <c r="G31" s="369"/>
      <c r="H31" s="369"/>
      <c r="I31" s="369"/>
      <c r="J31" s="340"/>
    </row>
    <row r="32" spans="1:10" ht="21.75" x14ac:dyDescent="0.5">
      <c r="A32" s="335"/>
      <c r="B32" s="335"/>
      <c r="C32" s="367" t="s">
        <v>2100</v>
      </c>
      <c r="D32" s="367"/>
      <c r="E32" s="339"/>
      <c r="F32" s="339"/>
      <c r="G32" s="339"/>
      <c r="H32" s="342"/>
      <c r="I32" s="340"/>
      <c r="J32" s="341"/>
    </row>
    <row r="33" spans="1:10" ht="21.75" x14ac:dyDescent="0.5">
      <c r="A33" s="335"/>
      <c r="B33" s="335"/>
      <c r="C33" s="367" t="s">
        <v>2101</v>
      </c>
      <c r="D33" s="367" t="s">
        <v>2090</v>
      </c>
      <c r="E33" s="342"/>
      <c r="F33" s="343">
        <v>3000</v>
      </c>
      <c r="G33" s="343"/>
      <c r="H33" s="370" t="s">
        <v>151</v>
      </c>
      <c r="I33" s="371">
        <v>22767</v>
      </c>
      <c r="J33" s="341"/>
    </row>
    <row r="34" spans="1:10" ht="21.75" x14ac:dyDescent="0.5">
      <c r="A34" s="335"/>
      <c r="B34" s="335"/>
      <c r="C34" s="367" t="s">
        <v>2102</v>
      </c>
      <c r="D34" s="367" t="s">
        <v>2103</v>
      </c>
      <c r="E34" s="342"/>
      <c r="F34" s="346"/>
      <c r="G34" s="346"/>
      <c r="H34" s="342"/>
      <c r="I34" s="340"/>
      <c r="J34" s="341"/>
    </row>
    <row r="35" spans="1:10" ht="21.75" x14ac:dyDescent="0.5">
      <c r="A35" s="335"/>
      <c r="B35" s="335"/>
      <c r="C35" s="367"/>
      <c r="D35" s="342" t="s">
        <v>2104</v>
      </c>
      <c r="E35" s="342"/>
      <c r="F35" s="348"/>
      <c r="G35" s="348"/>
      <c r="H35" s="342"/>
      <c r="I35" s="340"/>
      <c r="J35" s="341"/>
    </row>
    <row r="36" spans="1:10" ht="21.75" x14ac:dyDescent="0.5">
      <c r="A36" s="335"/>
      <c r="B36" s="335"/>
      <c r="C36" s="372" t="s">
        <v>2105</v>
      </c>
      <c r="D36" s="367" t="s">
        <v>2106</v>
      </c>
      <c r="E36" s="342"/>
      <c r="F36" s="346"/>
      <c r="G36" s="346"/>
      <c r="H36" s="342"/>
      <c r="I36" s="340"/>
      <c r="J36" s="341"/>
    </row>
    <row r="37" spans="1:10" ht="21.75" x14ac:dyDescent="0.5">
      <c r="A37" s="335"/>
      <c r="B37" s="335"/>
      <c r="C37" s="373" t="s">
        <v>2107</v>
      </c>
      <c r="D37" s="367"/>
      <c r="E37" s="339"/>
      <c r="F37" s="339"/>
      <c r="G37" s="339"/>
      <c r="H37" s="342"/>
      <c r="I37" s="340"/>
      <c r="J37" s="341"/>
    </row>
    <row r="38" spans="1:10" ht="21.75" x14ac:dyDescent="0.5">
      <c r="A38" s="335"/>
      <c r="B38" s="335"/>
      <c r="C38" s="374" t="s">
        <v>2108</v>
      </c>
      <c r="D38" s="375"/>
      <c r="E38" s="375"/>
      <c r="F38" s="346"/>
      <c r="G38" s="346"/>
      <c r="H38" s="376"/>
      <c r="I38" s="375"/>
      <c r="J38" s="375"/>
    </row>
    <row r="39" spans="1:10" ht="21.75" x14ac:dyDescent="0.5">
      <c r="A39" s="335"/>
      <c r="B39" s="335"/>
      <c r="C39" s="377" t="s">
        <v>2109</v>
      </c>
      <c r="D39" s="375"/>
      <c r="E39" s="375"/>
      <c r="F39" s="346"/>
      <c r="G39" s="346"/>
      <c r="H39" s="376"/>
      <c r="I39" s="376"/>
      <c r="J39" s="375"/>
    </row>
    <row r="40" spans="1:10" ht="21.75" x14ac:dyDescent="0.5">
      <c r="A40" s="335"/>
      <c r="B40" s="335"/>
      <c r="C40" s="374" t="s">
        <v>2110</v>
      </c>
      <c r="D40" s="375"/>
      <c r="E40" s="375"/>
      <c r="F40" s="346"/>
      <c r="G40" s="346"/>
      <c r="H40" s="376"/>
      <c r="I40" s="376"/>
      <c r="J40" s="375"/>
    </row>
    <row r="41" spans="1:10" ht="21.75" x14ac:dyDescent="0.5">
      <c r="A41" s="335"/>
      <c r="B41" s="335"/>
      <c r="C41" s="342" t="s">
        <v>2111</v>
      </c>
      <c r="D41" s="375" t="s">
        <v>2112</v>
      </c>
      <c r="E41" s="340" t="s">
        <v>173</v>
      </c>
      <c r="F41" s="378">
        <v>2100</v>
      </c>
      <c r="G41" s="378"/>
      <c r="H41" s="379" t="s">
        <v>151</v>
      </c>
      <c r="I41" s="340" t="s">
        <v>2113</v>
      </c>
      <c r="J41" s="375" t="s">
        <v>2114</v>
      </c>
    </row>
    <row r="42" spans="1:10" ht="21.75" x14ac:dyDescent="0.5">
      <c r="A42" s="335"/>
      <c r="B42" s="335"/>
      <c r="C42" s="374" t="s">
        <v>2115</v>
      </c>
      <c r="D42" s="375"/>
      <c r="E42" s="342"/>
      <c r="F42" s="346"/>
      <c r="G42" s="346"/>
      <c r="H42" s="346"/>
      <c r="I42" s="346"/>
      <c r="J42" s="375"/>
    </row>
    <row r="43" spans="1:10" ht="21.75" x14ac:dyDescent="0.5">
      <c r="A43" s="342"/>
      <c r="B43" s="342"/>
      <c r="C43" s="374" t="s">
        <v>1605</v>
      </c>
      <c r="D43" s="376" t="s">
        <v>2116</v>
      </c>
      <c r="E43" s="376" t="s">
        <v>2116</v>
      </c>
      <c r="F43" s="346"/>
      <c r="G43" s="346"/>
      <c r="H43" s="376"/>
      <c r="I43" s="376"/>
      <c r="J43" s="376"/>
    </row>
    <row r="44" spans="1:10" ht="21.75" x14ac:dyDescent="0.5">
      <c r="A44" s="335"/>
      <c r="B44" s="335"/>
      <c r="C44" s="380" t="s">
        <v>2117</v>
      </c>
      <c r="D44" s="375"/>
      <c r="E44" s="375"/>
      <c r="F44" s="346"/>
      <c r="G44" s="346"/>
      <c r="H44" s="376"/>
      <c r="I44" s="375"/>
      <c r="J44" s="375"/>
    </row>
    <row r="45" spans="1:10" ht="21.75" x14ac:dyDescent="0.5">
      <c r="A45" s="335"/>
      <c r="B45" s="335"/>
      <c r="C45" s="380" t="s">
        <v>2118</v>
      </c>
      <c r="D45" s="375"/>
      <c r="E45" s="375"/>
      <c r="F45" s="346"/>
      <c r="G45" s="346"/>
      <c r="H45" s="376"/>
      <c r="I45" s="375"/>
      <c r="J45" s="375"/>
    </row>
    <row r="46" spans="1:10" ht="21.75" x14ac:dyDescent="0.5">
      <c r="A46" s="335"/>
      <c r="B46" s="335"/>
      <c r="C46" s="374" t="s">
        <v>2119</v>
      </c>
      <c r="D46" s="375"/>
      <c r="E46" s="375"/>
      <c r="F46" s="346"/>
      <c r="G46" s="346"/>
      <c r="H46" s="376"/>
      <c r="I46" s="375"/>
      <c r="J46" s="375"/>
    </row>
    <row r="47" spans="1:10" ht="21.75" x14ac:dyDescent="0.5">
      <c r="A47" s="342"/>
      <c r="B47" s="342"/>
      <c r="C47" s="374" t="s">
        <v>2120</v>
      </c>
      <c r="D47" s="375"/>
      <c r="E47" s="375"/>
      <c r="F47" s="381"/>
      <c r="G47" s="381"/>
      <c r="H47" s="374"/>
      <c r="I47" s="374"/>
      <c r="J47" s="374"/>
    </row>
    <row r="48" spans="1:10" ht="21.75" x14ac:dyDescent="0.5">
      <c r="A48" s="342"/>
      <c r="B48" s="342"/>
      <c r="C48" s="374" t="s">
        <v>2121</v>
      </c>
      <c r="D48" s="375"/>
      <c r="E48" s="375"/>
      <c r="F48" s="381"/>
      <c r="G48" s="381"/>
      <c r="H48" s="374"/>
      <c r="I48" s="374"/>
      <c r="J48" s="374"/>
    </row>
    <row r="49" spans="1:10" ht="21.75" x14ac:dyDescent="0.5">
      <c r="A49" s="342"/>
      <c r="B49" s="342"/>
      <c r="C49" s="374" t="s">
        <v>2122</v>
      </c>
      <c r="D49" s="375"/>
      <c r="E49" s="382"/>
      <c r="F49" s="383"/>
      <c r="G49" s="383"/>
      <c r="H49" s="375"/>
      <c r="I49" s="375"/>
      <c r="J49" s="375"/>
    </row>
    <row r="50" spans="1:10" ht="21.75" x14ac:dyDescent="0.5">
      <c r="A50" s="342"/>
      <c r="B50" s="342"/>
      <c r="C50" s="374" t="s">
        <v>2123</v>
      </c>
      <c r="D50" s="375"/>
      <c r="E50" s="382"/>
      <c r="F50" s="383"/>
      <c r="G50" s="383"/>
      <c r="H50" s="375"/>
      <c r="I50" s="375"/>
      <c r="J50" s="375"/>
    </row>
    <row r="51" spans="1:10" ht="21.75" x14ac:dyDescent="0.5">
      <c r="A51" s="342"/>
      <c r="B51" s="342"/>
      <c r="C51" s="374" t="s">
        <v>2124</v>
      </c>
      <c r="D51" s="375"/>
      <c r="E51" s="382"/>
      <c r="F51" s="383"/>
      <c r="G51" s="383"/>
      <c r="H51" s="375"/>
      <c r="I51" s="375"/>
      <c r="J51" s="375"/>
    </row>
    <row r="52" spans="1:10" ht="21.75" x14ac:dyDescent="0.5">
      <c r="A52" s="342"/>
      <c r="B52" s="342"/>
      <c r="C52" s="374" t="s">
        <v>2125</v>
      </c>
      <c r="D52" s="375"/>
      <c r="E52" s="382"/>
      <c r="F52" s="383"/>
      <c r="G52" s="383"/>
      <c r="H52" s="375"/>
      <c r="I52" s="375"/>
      <c r="J52" s="375"/>
    </row>
    <row r="53" spans="1:10" ht="21.75" x14ac:dyDescent="0.5">
      <c r="A53" s="342"/>
      <c r="B53" s="342"/>
      <c r="C53" s="384" t="s">
        <v>2126</v>
      </c>
      <c r="D53" s="375"/>
      <c r="E53" s="382"/>
      <c r="F53" s="383"/>
      <c r="G53" s="383"/>
      <c r="H53" s="375"/>
      <c r="I53" s="375"/>
      <c r="J53" s="375"/>
    </row>
    <row r="54" spans="1:10" ht="21.75" x14ac:dyDescent="0.5">
      <c r="A54" s="342"/>
      <c r="B54" s="342"/>
      <c r="C54" s="385" t="s">
        <v>2127</v>
      </c>
      <c r="D54" s="375"/>
      <c r="E54" s="382"/>
      <c r="F54" s="383"/>
      <c r="G54" s="383"/>
      <c r="H54" s="375"/>
      <c r="I54" s="375"/>
      <c r="J54" s="375"/>
    </row>
    <row r="55" spans="1:10" ht="21.75" x14ac:dyDescent="0.5">
      <c r="A55" s="342"/>
      <c r="B55" s="342"/>
      <c r="C55" s="385" t="s">
        <v>2128</v>
      </c>
      <c r="D55" s="375"/>
      <c r="E55" s="382"/>
      <c r="F55" s="383"/>
      <c r="G55" s="383"/>
      <c r="H55" s="375"/>
      <c r="I55" s="375"/>
      <c r="J55" s="375" t="s">
        <v>2129</v>
      </c>
    </row>
    <row r="56" spans="1:10" ht="21.75" x14ac:dyDescent="0.5">
      <c r="A56" s="342"/>
      <c r="B56" s="342"/>
      <c r="C56" s="385" t="s">
        <v>2130</v>
      </c>
      <c r="D56" s="375"/>
      <c r="E56" s="382"/>
      <c r="F56" s="383"/>
      <c r="G56" s="383"/>
      <c r="H56" s="375"/>
      <c r="I56" s="375"/>
      <c r="J56" s="375"/>
    </row>
    <row r="57" spans="1:10" ht="21.75" x14ac:dyDescent="0.5">
      <c r="A57" s="342"/>
      <c r="B57" s="342"/>
      <c r="C57" s="386" t="s">
        <v>2131</v>
      </c>
      <c r="D57" s="375"/>
      <c r="E57" s="382"/>
      <c r="F57" s="383"/>
      <c r="G57" s="383"/>
      <c r="H57" s="375"/>
      <c r="I57" s="375"/>
      <c r="J57" s="375"/>
    </row>
    <row r="58" spans="1:10" ht="21.75" x14ac:dyDescent="0.5">
      <c r="A58" s="342"/>
      <c r="B58" s="342"/>
      <c r="C58" s="386" t="s">
        <v>2132</v>
      </c>
      <c r="D58" s="375"/>
      <c r="E58" s="382"/>
      <c r="F58" s="383"/>
      <c r="G58" s="383"/>
      <c r="H58" s="375"/>
      <c r="I58" s="375"/>
      <c r="J58" s="375"/>
    </row>
    <row r="59" spans="1:10" ht="21.75" x14ac:dyDescent="0.5">
      <c r="A59" s="342"/>
      <c r="B59" s="342"/>
      <c r="C59" s="374" t="s">
        <v>2133</v>
      </c>
      <c r="D59" s="375"/>
      <c r="E59" s="382"/>
      <c r="F59" s="383"/>
      <c r="G59" s="383"/>
      <c r="H59" s="375"/>
      <c r="I59" s="375"/>
      <c r="J59" s="375"/>
    </row>
    <row r="60" spans="1:10" ht="21.75" x14ac:dyDescent="0.5">
      <c r="A60" s="335"/>
      <c r="B60" s="335"/>
      <c r="C60" s="374" t="s">
        <v>2134</v>
      </c>
      <c r="D60" s="387"/>
      <c r="E60" s="375"/>
      <c r="F60" s="383"/>
      <c r="G60" s="383"/>
      <c r="H60" s="375"/>
      <c r="I60" s="375"/>
      <c r="J60" s="375" t="s">
        <v>852</v>
      </c>
    </row>
    <row r="61" spans="1:10" ht="21.75" x14ac:dyDescent="0.5">
      <c r="A61" s="335"/>
      <c r="B61" s="335"/>
      <c r="C61" s="374" t="s">
        <v>2135</v>
      </c>
      <c r="D61" s="385"/>
      <c r="E61" s="382"/>
      <c r="F61" s="383"/>
      <c r="G61" s="383"/>
      <c r="H61" s="375"/>
      <c r="I61" s="375"/>
      <c r="J61" s="375"/>
    </row>
    <row r="62" spans="1:10" ht="21.75" x14ac:dyDescent="0.5">
      <c r="A62" s="335"/>
      <c r="B62" s="335"/>
      <c r="C62" s="374" t="s">
        <v>2136</v>
      </c>
      <c r="D62" s="385"/>
      <c r="E62" s="382"/>
      <c r="F62" s="383"/>
      <c r="G62" s="383"/>
      <c r="H62" s="375"/>
      <c r="I62" s="375"/>
      <c r="J62" s="375" t="s">
        <v>2129</v>
      </c>
    </row>
    <row r="63" spans="1:10" ht="21.75" x14ac:dyDescent="0.5">
      <c r="A63" s="335"/>
      <c r="B63" s="335"/>
      <c r="C63" s="374" t="s">
        <v>2137</v>
      </c>
      <c r="D63" s="385"/>
      <c r="E63" s="382"/>
      <c r="F63" s="383"/>
      <c r="G63" s="383"/>
      <c r="H63" s="375"/>
      <c r="I63" s="375"/>
      <c r="J63" s="375"/>
    </row>
    <row r="64" spans="1:10" ht="21.75" x14ac:dyDescent="0.5">
      <c r="A64" s="342"/>
      <c r="B64" s="342"/>
      <c r="C64" s="374" t="s">
        <v>2138</v>
      </c>
      <c r="D64" s="375"/>
      <c r="E64" s="342"/>
      <c r="F64" s="381"/>
      <c r="G64" s="381"/>
      <c r="H64" s="374"/>
      <c r="I64" s="375"/>
      <c r="J64" s="375" t="s">
        <v>2129</v>
      </c>
    </row>
    <row r="65" spans="1:10" ht="21.75" x14ac:dyDescent="0.5">
      <c r="A65" s="342"/>
      <c r="B65" s="342"/>
      <c r="C65" s="374" t="s">
        <v>2139</v>
      </c>
      <c r="D65" s="375"/>
      <c r="E65" s="342"/>
      <c r="F65" s="381"/>
      <c r="G65" s="381"/>
      <c r="H65" s="374"/>
      <c r="I65" s="374"/>
      <c r="J65" s="374"/>
    </row>
    <row r="66" spans="1:10" ht="21.75" x14ac:dyDescent="0.5">
      <c r="A66" s="342"/>
      <c r="B66" s="342"/>
      <c r="C66" s="377" t="s">
        <v>2140</v>
      </c>
      <c r="D66" s="375"/>
      <c r="E66" s="382"/>
      <c r="F66" s="383"/>
      <c r="G66" s="383"/>
      <c r="H66" s="375"/>
      <c r="I66" s="375"/>
      <c r="J66" s="375"/>
    </row>
    <row r="67" spans="1:10" ht="21.75" x14ac:dyDescent="0.5">
      <c r="A67" s="342"/>
      <c r="B67" s="342"/>
      <c r="C67" s="374" t="s">
        <v>2141</v>
      </c>
      <c r="D67" s="375"/>
      <c r="E67" s="382"/>
      <c r="F67" s="383"/>
      <c r="G67" s="383"/>
      <c r="H67" s="375"/>
      <c r="I67" s="375"/>
      <c r="J67" s="375"/>
    </row>
    <row r="68" spans="1:10" ht="21.75" x14ac:dyDescent="0.5">
      <c r="A68" s="342"/>
      <c r="B68" s="342"/>
      <c r="C68" s="367" t="s">
        <v>2142</v>
      </c>
      <c r="D68" s="375"/>
      <c r="E68" s="382"/>
      <c r="F68" s="383"/>
      <c r="G68" s="383"/>
      <c r="H68" s="375"/>
      <c r="I68" s="375"/>
      <c r="J68" s="375"/>
    </row>
    <row r="69" spans="1:10" ht="21.75" x14ac:dyDescent="0.5">
      <c r="A69" s="342"/>
      <c r="B69" s="342"/>
      <c r="C69" s="374" t="s">
        <v>2143</v>
      </c>
      <c r="D69" s="339"/>
      <c r="E69" s="339"/>
      <c r="F69" s="339"/>
      <c r="G69" s="339"/>
      <c r="H69" s="342"/>
      <c r="I69" s="342"/>
      <c r="J69" s="342"/>
    </row>
    <row r="70" spans="1:10" ht="21.75" x14ac:dyDescent="0.5">
      <c r="A70" s="342"/>
      <c r="B70" s="342"/>
      <c r="C70" s="373" t="s">
        <v>2144</v>
      </c>
      <c r="D70" s="375"/>
      <c r="E70" s="382"/>
      <c r="F70" s="383"/>
      <c r="G70" s="383"/>
      <c r="H70" s="375"/>
      <c r="I70" s="375"/>
      <c r="J70" s="375"/>
    </row>
    <row r="71" spans="1:10" ht="21.75" x14ac:dyDescent="0.5">
      <c r="A71" s="386"/>
      <c r="B71" s="342"/>
      <c r="C71" s="373" t="s">
        <v>2145</v>
      </c>
      <c r="D71" s="342"/>
      <c r="E71" s="375"/>
      <c r="F71" s="342"/>
      <c r="G71" s="342"/>
      <c r="H71" s="383"/>
      <c r="I71" s="375"/>
      <c r="J71" s="375"/>
    </row>
    <row r="72" spans="1:10" ht="21.75" x14ac:dyDescent="0.5">
      <c r="A72" s="342"/>
      <c r="B72" s="342"/>
      <c r="C72" s="385" t="s">
        <v>2146</v>
      </c>
      <c r="D72" s="376"/>
      <c r="E72" s="388"/>
      <c r="F72" s="389"/>
      <c r="G72" s="389"/>
      <c r="H72" s="376"/>
      <c r="I72" s="376"/>
      <c r="J72" s="375"/>
    </row>
    <row r="73" spans="1:10" ht="21.75" x14ac:dyDescent="0.5">
      <c r="A73" s="342"/>
      <c r="B73" s="342"/>
      <c r="C73" s="374" t="s">
        <v>2147</v>
      </c>
      <c r="D73" s="375" t="s">
        <v>2148</v>
      </c>
      <c r="E73" s="342"/>
      <c r="F73" s="378">
        <v>9800</v>
      </c>
      <c r="G73" s="378"/>
      <c r="H73" s="379" t="s">
        <v>151</v>
      </c>
      <c r="I73" s="390">
        <v>22767</v>
      </c>
      <c r="J73" s="375" t="s">
        <v>2114</v>
      </c>
    </row>
    <row r="74" spans="1:10" ht="21.75" x14ac:dyDescent="0.5">
      <c r="A74" s="342"/>
      <c r="B74" s="342"/>
      <c r="C74" s="374" t="s">
        <v>2149</v>
      </c>
      <c r="D74" s="375" t="s">
        <v>2150</v>
      </c>
      <c r="E74" s="342"/>
      <c r="F74" s="346"/>
      <c r="G74" s="346"/>
      <c r="H74" s="376"/>
      <c r="I74" s="375"/>
      <c r="J74" s="376"/>
    </row>
    <row r="75" spans="1:10" ht="21.75" x14ac:dyDescent="0.5">
      <c r="A75" s="342"/>
      <c r="B75" s="342"/>
      <c r="C75" s="374"/>
      <c r="D75" s="375" t="s">
        <v>2148</v>
      </c>
      <c r="E75" s="342"/>
      <c r="F75" s="342"/>
      <c r="G75" s="342"/>
      <c r="H75" s="376"/>
      <c r="I75" s="375"/>
      <c r="J75" s="375"/>
    </row>
    <row r="76" spans="1:10" ht="21.75" x14ac:dyDescent="0.5">
      <c r="A76" s="342"/>
      <c r="B76" s="342"/>
      <c r="C76" s="374"/>
      <c r="D76" s="375" t="s">
        <v>2151</v>
      </c>
      <c r="E76" s="342"/>
      <c r="F76" s="346"/>
      <c r="G76" s="346"/>
      <c r="H76" s="376"/>
      <c r="I76" s="375"/>
      <c r="J76" s="375"/>
    </row>
    <row r="77" spans="1:10" ht="21.75" x14ac:dyDescent="0.5">
      <c r="A77" s="342"/>
      <c r="B77" s="342"/>
      <c r="C77" s="374"/>
      <c r="D77" s="375" t="s">
        <v>414</v>
      </c>
      <c r="E77" s="342"/>
      <c r="F77" s="346"/>
      <c r="G77" s="346"/>
      <c r="H77" s="376"/>
      <c r="I77" s="375"/>
      <c r="J77" s="375"/>
    </row>
    <row r="78" spans="1:10" ht="21.75" x14ac:dyDescent="0.5">
      <c r="A78" s="342"/>
      <c r="B78" s="342"/>
      <c r="C78" s="325"/>
      <c r="D78" s="375"/>
      <c r="E78" s="342"/>
      <c r="F78" s="346"/>
      <c r="G78" s="346"/>
      <c r="H78" s="376"/>
      <c r="I78" s="375"/>
      <c r="J78" s="375"/>
    </row>
    <row r="79" spans="1:10" ht="21.75" x14ac:dyDescent="0.5">
      <c r="A79" s="342"/>
      <c r="B79" s="342"/>
      <c r="C79" s="385" t="s">
        <v>2152</v>
      </c>
      <c r="D79" s="342" t="s">
        <v>1484</v>
      </c>
      <c r="E79" s="375" t="s">
        <v>2153</v>
      </c>
      <c r="F79" s="391" t="s">
        <v>2154</v>
      </c>
      <c r="G79" s="391"/>
      <c r="H79" s="342"/>
      <c r="I79" s="375"/>
      <c r="J79" s="375" t="s">
        <v>2114</v>
      </c>
    </row>
    <row r="80" spans="1:10" ht="21.75" x14ac:dyDescent="0.5">
      <c r="A80" s="342"/>
      <c r="B80" s="342"/>
      <c r="C80" s="374"/>
      <c r="D80" s="342" t="s">
        <v>2155</v>
      </c>
      <c r="E80" s="375"/>
      <c r="F80" s="346"/>
      <c r="G80" s="346"/>
      <c r="H80" s="376"/>
      <c r="I80" s="376"/>
      <c r="J80" s="376"/>
    </row>
    <row r="81" spans="1:10" ht="21.75" x14ac:dyDescent="0.5">
      <c r="A81" s="342"/>
      <c r="B81" s="342"/>
      <c r="C81" s="374"/>
      <c r="D81" s="342" t="s">
        <v>2156</v>
      </c>
      <c r="E81" s="375"/>
      <c r="F81" s="342"/>
      <c r="G81" s="342"/>
      <c r="H81" s="376"/>
      <c r="I81" s="383"/>
      <c r="J81" s="342"/>
    </row>
    <row r="82" spans="1:10" ht="21.75" x14ac:dyDescent="0.5">
      <c r="A82" s="342"/>
      <c r="B82" s="342"/>
      <c r="C82" s="374"/>
      <c r="D82" s="375" t="s">
        <v>2157</v>
      </c>
      <c r="E82" s="375"/>
      <c r="F82" s="346"/>
      <c r="G82" s="346"/>
      <c r="H82" s="376"/>
      <c r="I82" s="376"/>
      <c r="J82" s="376"/>
    </row>
    <row r="83" spans="1:10" ht="21.75" x14ac:dyDescent="0.5">
      <c r="A83" s="342"/>
      <c r="B83" s="342"/>
      <c r="C83" s="374" t="s">
        <v>2158</v>
      </c>
      <c r="D83" s="375" t="s">
        <v>2159</v>
      </c>
      <c r="E83" s="375"/>
      <c r="F83" s="346"/>
      <c r="G83" s="346"/>
      <c r="H83" s="376"/>
      <c r="I83" s="376"/>
      <c r="J83" s="376" t="s">
        <v>2114</v>
      </c>
    </row>
    <row r="84" spans="1:10" ht="21.75" x14ac:dyDescent="0.5">
      <c r="A84" s="342"/>
      <c r="B84" s="342"/>
      <c r="C84" s="374" t="s">
        <v>2160</v>
      </c>
      <c r="D84" s="340" t="s">
        <v>2161</v>
      </c>
      <c r="E84" s="376" t="s">
        <v>2162</v>
      </c>
      <c r="F84" s="391" t="s">
        <v>2154</v>
      </c>
      <c r="G84" s="391"/>
      <c r="H84" s="392" t="s">
        <v>2154</v>
      </c>
      <c r="I84" s="376"/>
      <c r="J84" s="375"/>
    </row>
    <row r="85" spans="1:10" ht="21.75" x14ac:dyDescent="0.5">
      <c r="A85" s="342"/>
      <c r="B85" s="342"/>
      <c r="C85" s="374" t="s">
        <v>2163</v>
      </c>
      <c r="D85" s="340" t="s">
        <v>2164</v>
      </c>
      <c r="E85" s="375"/>
      <c r="F85" s="346"/>
      <c r="G85" s="346"/>
      <c r="H85" s="376"/>
      <c r="I85" s="383"/>
      <c r="J85" s="376"/>
    </row>
    <row r="86" spans="1:10" ht="21.75" x14ac:dyDescent="0.5">
      <c r="A86" s="342"/>
      <c r="B86" s="342"/>
      <c r="C86" s="374" t="s">
        <v>2165</v>
      </c>
      <c r="D86" s="375"/>
      <c r="E86" s="375"/>
      <c r="F86" s="342"/>
      <c r="G86" s="342"/>
      <c r="H86" s="376"/>
      <c r="I86" s="376"/>
      <c r="J86" s="376"/>
    </row>
    <row r="87" spans="1:10" ht="21.75" x14ac:dyDescent="0.5">
      <c r="A87" s="342"/>
      <c r="B87" s="342"/>
      <c r="C87" s="374" t="s">
        <v>2166</v>
      </c>
      <c r="D87" s="342"/>
      <c r="E87" s="375"/>
      <c r="F87" s="346"/>
      <c r="G87" s="346"/>
      <c r="H87" s="376"/>
      <c r="I87" s="376"/>
      <c r="J87" s="375"/>
    </row>
    <row r="88" spans="1:10" ht="21.75" x14ac:dyDescent="0.5">
      <c r="A88" s="342"/>
      <c r="B88" s="342"/>
      <c r="C88" s="374" t="s">
        <v>2167</v>
      </c>
      <c r="D88" s="340" t="s">
        <v>2161</v>
      </c>
      <c r="E88" s="375" t="s">
        <v>2168</v>
      </c>
      <c r="F88" s="391" t="s">
        <v>2154</v>
      </c>
      <c r="G88" s="391"/>
      <c r="H88" s="392"/>
      <c r="I88" s="376"/>
      <c r="J88" s="375" t="s">
        <v>1525</v>
      </c>
    </row>
    <row r="89" spans="1:10" ht="21.75" x14ac:dyDescent="0.5">
      <c r="A89" s="342"/>
      <c r="B89" s="342"/>
      <c r="C89" s="382" t="s">
        <v>2169</v>
      </c>
      <c r="D89" s="340" t="s">
        <v>2164</v>
      </c>
      <c r="E89" s="375" t="s">
        <v>2170</v>
      </c>
      <c r="F89" s="381"/>
      <c r="G89" s="381"/>
      <c r="H89" s="383"/>
      <c r="I89" s="383"/>
      <c r="J89" s="375" t="s">
        <v>2171</v>
      </c>
    </row>
    <row r="90" spans="1:10" ht="21.75" x14ac:dyDescent="0.5">
      <c r="A90" s="342"/>
      <c r="B90" s="342"/>
      <c r="C90" s="333" t="s">
        <v>2172</v>
      </c>
      <c r="D90" s="333" t="s">
        <v>2077</v>
      </c>
      <c r="E90" s="342"/>
      <c r="F90" s="382"/>
      <c r="G90" s="382"/>
      <c r="H90" s="382"/>
      <c r="I90" s="382"/>
      <c r="J90" s="375"/>
    </row>
    <row r="91" spans="1:10" ht="21.75" x14ac:dyDescent="0.5">
      <c r="A91" s="342"/>
      <c r="B91" s="342"/>
      <c r="C91" s="333" t="s">
        <v>2173</v>
      </c>
      <c r="D91" s="333" t="s">
        <v>2174</v>
      </c>
      <c r="E91" s="342"/>
      <c r="F91" s="382"/>
      <c r="G91" s="382"/>
      <c r="H91" s="382"/>
      <c r="I91" s="382"/>
      <c r="J91" s="375"/>
    </row>
    <row r="92" spans="1:10" ht="21.75" x14ac:dyDescent="0.5">
      <c r="A92" s="342"/>
      <c r="B92" s="342"/>
      <c r="C92" s="333" t="s">
        <v>2175</v>
      </c>
      <c r="D92" s="333"/>
      <c r="E92" s="342"/>
      <c r="F92" s="382"/>
      <c r="G92" s="382"/>
      <c r="H92" s="382"/>
    </row>
    <row r="93" spans="1:10" ht="21.75" x14ac:dyDescent="0.5">
      <c r="A93" s="342"/>
      <c r="B93" s="342"/>
      <c r="C93" s="333" t="s">
        <v>2176</v>
      </c>
      <c r="D93" s="333"/>
      <c r="E93" s="342"/>
      <c r="F93" s="382"/>
      <c r="G93" s="382"/>
      <c r="H93" s="382"/>
      <c r="I93" s="375" t="s">
        <v>2177</v>
      </c>
      <c r="J93" s="375" t="s">
        <v>2114</v>
      </c>
    </row>
    <row r="94" spans="1:10" ht="21.75" x14ac:dyDescent="0.5">
      <c r="A94" s="342"/>
      <c r="B94" s="342"/>
      <c r="C94" s="374" t="s">
        <v>2178</v>
      </c>
      <c r="D94" s="333"/>
      <c r="E94" s="342"/>
      <c r="F94" s="382"/>
      <c r="G94" s="382"/>
      <c r="H94" s="382"/>
      <c r="I94" s="382"/>
      <c r="J94" s="375"/>
    </row>
    <row r="95" spans="1:10" ht="21.75" x14ac:dyDescent="0.5">
      <c r="A95" s="342"/>
      <c r="B95" s="342"/>
      <c r="C95" s="374" t="s">
        <v>2179</v>
      </c>
      <c r="D95" s="375" t="s">
        <v>2090</v>
      </c>
      <c r="E95" s="333"/>
      <c r="F95" s="383"/>
      <c r="G95" s="383"/>
      <c r="H95" s="376"/>
      <c r="I95" s="376" t="s">
        <v>1476</v>
      </c>
      <c r="J95" s="375" t="s">
        <v>2114</v>
      </c>
    </row>
    <row r="96" spans="1:10" ht="21.75" x14ac:dyDescent="0.5">
      <c r="A96" s="342"/>
      <c r="B96" s="342"/>
      <c r="C96" s="393" t="s">
        <v>2180</v>
      </c>
      <c r="D96" s="375" t="s">
        <v>161</v>
      </c>
      <c r="E96" s="333"/>
      <c r="F96" s="346"/>
      <c r="G96" s="346"/>
      <c r="H96" s="376"/>
      <c r="I96" s="375" t="s">
        <v>2181</v>
      </c>
      <c r="J96" s="375"/>
    </row>
    <row r="97" spans="1:10" ht="21.75" x14ac:dyDescent="0.5">
      <c r="A97" s="342"/>
      <c r="B97" s="342"/>
      <c r="C97" s="374" t="s">
        <v>2182</v>
      </c>
      <c r="D97" s="375" t="s">
        <v>1605</v>
      </c>
      <c r="E97" s="333"/>
      <c r="F97" s="383"/>
      <c r="G97" s="383"/>
      <c r="H97" s="376"/>
      <c r="I97" s="388" t="s">
        <v>2183</v>
      </c>
      <c r="J97" s="375" t="s">
        <v>2114</v>
      </c>
    </row>
    <row r="98" spans="1:10" ht="21.75" x14ac:dyDescent="0.5">
      <c r="A98" s="342"/>
      <c r="B98" s="342"/>
      <c r="C98" s="374" t="s">
        <v>2184</v>
      </c>
      <c r="D98" s="375"/>
      <c r="E98" s="375"/>
      <c r="F98" s="346"/>
      <c r="G98" s="346"/>
      <c r="H98" s="376"/>
      <c r="I98" s="375"/>
      <c r="J98" s="375" t="s">
        <v>2114</v>
      </c>
    </row>
    <row r="99" spans="1:10" ht="21.75" x14ac:dyDescent="0.5">
      <c r="A99" s="342"/>
      <c r="B99" s="342"/>
      <c r="C99" s="374" t="s">
        <v>2185</v>
      </c>
      <c r="D99" s="375" t="s">
        <v>1474</v>
      </c>
      <c r="E99" s="375"/>
      <c r="F99" s="394">
        <v>2000</v>
      </c>
      <c r="G99" s="394"/>
      <c r="H99" s="376" t="s">
        <v>151</v>
      </c>
      <c r="I99" s="375"/>
      <c r="J99" s="375"/>
    </row>
    <row r="100" spans="1:10" ht="21.75" x14ac:dyDescent="0.5">
      <c r="A100" s="342"/>
      <c r="B100" s="342"/>
      <c r="C100" s="382" t="s">
        <v>2186</v>
      </c>
      <c r="D100" s="375"/>
      <c r="E100" s="375"/>
      <c r="F100" s="346"/>
      <c r="G100" s="346"/>
      <c r="H100" s="376"/>
      <c r="I100" s="375"/>
      <c r="J100" s="375"/>
    </row>
    <row r="101" spans="1:10" ht="21.75" x14ac:dyDescent="0.5">
      <c r="A101" s="342"/>
      <c r="B101" s="342"/>
      <c r="C101" s="382" t="s">
        <v>2187</v>
      </c>
      <c r="D101" s="333" t="s">
        <v>2077</v>
      </c>
      <c r="E101" s="382"/>
      <c r="F101" s="382"/>
      <c r="G101" s="382"/>
      <c r="H101" s="382"/>
      <c r="I101" s="375" t="s">
        <v>2188</v>
      </c>
      <c r="J101" s="375" t="s">
        <v>2114</v>
      </c>
    </row>
    <row r="102" spans="1:10" ht="21.75" x14ac:dyDescent="0.5">
      <c r="A102" s="342"/>
      <c r="B102" s="342"/>
      <c r="C102" s="382" t="s">
        <v>2189</v>
      </c>
      <c r="D102" s="333" t="s">
        <v>2174</v>
      </c>
      <c r="E102" s="382"/>
      <c r="F102" s="382"/>
      <c r="G102" s="382"/>
      <c r="H102" s="382"/>
      <c r="I102" s="395" t="s">
        <v>2190</v>
      </c>
      <c r="J102" s="375"/>
    </row>
    <row r="103" spans="1:10" ht="21.75" x14ac:dyDescent="0.5">
      <c r="A103" s="342"/>
      <c r="B103" s="342"/>
      <c r="C103" s="342" t="s">
        <v>2191</v>
      </c>
      <c r="D103" s="385" t="s">
        <v>2192</v>
      </c>
      <c r="E103" s="382"/>
      <c r="F103" s="382"/>
      <c r="G103" s="382"/>
      <c r="H103" s="382"/>
      <c r="I103" s="382"/>
      <c r="J103" s="375"/>
    </row>
    <row r="104" spans="1:10" ht="21.75" x14ac:dyDescent="0.5">
      <c r="A104" s="342"/>
      <c r="B104" s="342"/>
      <c r="C104" s="338" t="s">
        <v>2193</v>
      </c>
      <c r="D104" s="367" t="s">
        <v>2194</v>
      </c>
      <c r="E104" s="339"/>
      <c r="F104" s="343"/>
      <c r="G104" s="343"/>
      <c r="H104" s="344" t="s">
        <v>151</v>
      </c>
      <c r="I104" s="340" t="s">
        <v>2195</v>
      </c>
      <c r="J104" s="341" t="s">
        <v>2114</v>
      </c>
    </row>
    <row r="105" spans="1:10" ht="21.75" x14ac:dyDescent="0.5">
      <c r="A105" s="342"/>
      <c r="B105" s="342"/>
      <c r="C105" s="338" t="s">
        <v>2196</v>
      </c>
      <c r="D105" s="367" t="s">
        <v>2197</v>
      </c>
      <c r="E105" s="339"/>
      <c r="F105" s="339"/>
      <c r="G105" s="339"/>
      <c r="H105" s="381" t="s">
        <v>2198</v>
      </c>
      <c r="I105" s="340"/>
      <c r="J105" s="341"/>
    </row>
    <row r="106" spans="1:10" ht="21.75" x14ac:dyDescent="0.5">
      <c r="A106" s="342"/>
      <c r="B106" s="342"/>
      <c r="C106" s="338" t="s">
        <v>2199</v>
      </c>
      <c r="D106" s="367" t="s">
        <v>2200</v>
      </c>
      <c r="E106" s="339"/>
      <c r="F106" s="381"/>
      <c r="G106" s="381"/>
      <c r="H106" s="342"/>
      <c r="I106" s="340"/>
      <c r="J106" s="341"/>
    </row>
    <row r="107" spans="1:10" ht="21.75" x14ac:dyDescent="0.5">
      <c r="A107" s="397"/>
      <c r="B107" s="397"/>
      <c r="C107" s="396"/>
      <c r="D107" s="396"/>
      <c r="E107" s="398"/>
      <c r="F107" s="398"/>
      <c r="G107" s="398"/>
      <c r="H107" s="397"/>
      <c r="I107" s="406"/>
      <c r="J107" s="407"/>
    </row>
    <row r="108" spans="1:10" ht="21.75" x14ac:dyDescent="0.5">
      <c r="A108" s="401"/>
      <c r="B108" s="401"/>
      <c r="C108" s="402"/>
      <c r="D108" s="403"/>
      <c r="E108" s="403"/>
      <c r="F108" s="404">
        <f>F18+F26+F33+F41+F73+F99</f>
        <v>24200</v>
      </c>
      <c r="G108" s="404"/>
      <c r="H108" s="405" t="s">
        <v>151</v>
      </c>
      <c r="I108" s="401"/>
      <c r="J108" s="401"/>
    </row>
  </sheetData>
  <mergeCells count="10">
    <mergeCell ref="A1:J1"/>
    <mergeCell ref="A2:J2"/>
    <mergeCell ref="A13:A14"/>
    <mergeCell ref="B13:B14"/>
    <mergeCell ref="C13:C14"/>
    <mergeCell ref="D13:D14"/>
    <mergeCell ref="E13:E14"/>
    <mergeCell ref="F13:H13"/>
    <mergeCell ref="I13:I14"/>
    <mergeCell ref="J13:J14"/>
  </mergeCells>
  <pageMargins left="0.64" right="0.15748031496062992" top="0.19685039370078741" bottom="0.19685039370078741" header="0.15748031496062992" footer="0.15748031496062992"/>
  <pageSetup paperSize="9"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89"/>
  <sheetViews>
    <sheetView topLeftCell="E13" workbookViewId="0">
      <selection activeCell="M185" sqref="M185"/>
    </sheetView>
  </sheetViews>
  <sheetFormatPr defaultColWidth="9" defaultRowHeight="18.75" x14ac:dyDescent="0.3"/>
  <cols>
    <col min="1" max="1" width="4.75" style="3" customWidth="1"/>
    <col min="2" max="2" width="11.125" style="3" customWidth="1"/>
    <col min="3" max="3" width="46.375" style="3" customWidth="1"/>
    <col min="4" max="4" width="12.25" style="3" customWidth="1"/>
    <col min="5" max="5" width="10.5" style="3" customWidth="1"/>
    <col min="6" max="6" width="22.75" style="3" customWidth="1"/>
    <col min="7" max="7" width="9.375" style="3" customWidth="1"/>
    <col min="8" max="8" width="12.625" style="3" bestFit="1" customWidth="1"/>
    <col min="9" max="9" width="7.5" style="3" customWidth="1"/>
    <col min="10" max="10" width="10.375" style="3" customWidth="1"/>
    <col min="11" max="16384" width="9" style="3"/>
  </cols>
  <sheetData>
    <row r="1" spans="1:10" x14ac:dyDescent="0.3">
      <c r="A1" s="544" t="s">
        <v>0</v>
      </c>
      <c r="B1" s="544"/>
      <c r="C1" s="544"/>
      <c r="D1" s="544"/>
      <c r="E1" s="544"/>
      <c r="F1" s="544"/>
      <c r="G1" s="544"/>
      <c r="H1" s="544"/>
      <c r="I1" s="544"/>
      <c r="J1" s="544"/>
    </row>
    <row r="2" spans="1:10" x14ac:dyDescent="0.3">
      <c r="A2" s="544" t="s">
        <v>1371</v>
      </c>
      <c r="B2" s="544"/>
      <c r="C2" s="544"/>
      <c r="D2" s="544"/>
      <c r="E2" s="544"/>
      <c r="F2" s="544"/>
      <c r="G2" s="544"/>
      <c r="H2" s="544"/>
      <c r="I2" s="544"/>
      <c r="J2" s="4"/>
    </row>
    <row r="3" spans="1:10" x14ac:dyDescent="0.3">
      <c r="A3" s="4" t="s">
        <v>2206</v>
      </c>
    </row>
    <row r="4" spans="1:10" x14ac:dyDescent="0.3">
      <c r="B4" s="4" t="s">
        <v>1</v>
      </c>
      <c r="C4" s="3" t="s">
        <v>1407</v>
      </c>
    </row>
    <row r="5" spans="1:10" x14ac:dyDescent="0.3">
      <c r="B5" s="4" t="s">
        <v>2</v>
      </c>
      <c r="C5" s="49" t="s">
        <v>2207</v>
      </c>
    </row>
    <row r="6" spans="1:10" x14ac:dyDescent="0.3">
      <c r="B6" s="4"/>
      <c r="C6" s="49" t="s">
        <v>2208</v>
      </c>
    </row>
    <row r="7" spans="1:10" x14ac:dyDescent="0.3">
      <c r="B7" s="4"/>
      <c r="C7" s="49" t="s">
        <v>2209</v>
      </c>
    </row>
    <row r="8" spans="1:10" ht="24" x14ac:dyDescent="0.3">
      <c r="B8" s="4"/>
      <c r="C8" s="49" t="s">
        <v>2210</v>
      </c>
      <c r="H8" s="418"/>
    </row>
    <row r="9" spans="1:10" ht="24" x14ac:dyDescent="0.3">
      <c r="A9" s="4" t="s">
        <v>3</v>
      </c>
      <c r="C9" s="48"/>
      <c r="H9" s="418"/>
    </row>
    <row r="10" spans="1:10" x14ac:dyDescent="0.3">
      <c r="A10" s="7"/>
      <c r="B10" s="7" t="s">
        <v>49</v>
      </c>
      <c r="C10" s="7"/>
    </row>
    <row r="11" spans="1:10" x14ac:dyDescent="0.3">
      <c r="A11" s="7"/>
      <c r="B11" s="2" t="s">
        <v>45</v>
      </c>
      <c r="C11" s="6"/>
      <c r="D11" s="8"/>
      <c r="E11" s="8"/>
      <c r="F11" s="8"/>
      <c r="G11" s="8"/>
      <c r="H11" s="8"/>
      <c r="I11" s="8"/>
      <c r="J11" s="8"/>
    </row>
    <row r="12" spans="1:10" ht="19.5" thickBot="1" x14ac:dyDescent="0.35">
      <c r="B12" s="2" t="s">
        <v>46</v>
      </c>
      <c r="C12" s="6"/>
      <c r="D12" s="8"/>
      <c r="E12" s="8"/>
      <c r="F12" s="8"/>
      <c r="G12" s="8"/>
      <c r="H12" s="8"/>
      <c r="I12" s="8"/>
      <c r="J12" s="8"/>
    </row>
    <row r="13" spans="1:10" x14ac:dyDescent="0.3">
      <c r="A13" s="570" t="s">
        <v>4</v>
      </c>
      <c r="B13" s="572" t="s">
        <v>5</v>
      </c>
      <c r="C13" s="572" t="s">
        <v>6</v>
      </c>
      <c r="D13" s="572" t="s">
        <v>7</v>
      </c>
      <c r="E13" s="572" t="s">
        <v>8</v>
      </c>
      <c r="F13" s="572" t="s">
        <v>9</v>
      </c>
      <c r="G13" s="575" t="s">
        <v>10</v>
      </c>
      <c r="H13" s="575"/>
      <c r="I13" s="572" t="s">
        <v>11</v>
      </c>
      <c r="J13" s="573" t="s">
        <v>12</v>
      </c>
    </row>
    <row r="14" spans="1:10" x14ac:dyDescent="0.3">
      <c r="A14" s="571"/>
      <c r="B14" s="552"/>
      <c r="C14" s="552"/>
      <c r="D14" s="552"/>
      <c r="E14" s="552"/>
      <c r="F14" s="552"/>
      <c r="G14" s="410" t="s">
        <v>13</v>
      </c>
      <c r="H14" s="410" t="s">
        <v>14</v>
      </c>
      <c r="I14" s="552"/>
      <c r="J14" s="574"/>
    </row>
    <row r="15" spans="1:10" x14ac:dyDescent="0.3">
      <c r="A15" s="115">
        <v>1</v>
      </c>
      <c r="B15" s="116" t="s">
        <v>2224</v>
      </c>
      <c r="C15" s="118"/>
      <c r="D15" s="118"/>
      <c r="E15" s="118"/>
      <c r="F15" s="118"/>
      <c r="G15" s="118"/>
      <c r="H15" s="118"/>
      <c r="I15" s="118"/>
      <c r="J15" s="118"/>
    </row>
    <row r="16" spans="1:10" x14ac:dyDescent="0.3">
      <c r="A16" s="86"/>
      <c r="B16" s="156"/>
      <c r="C16" s="125" t="s">
        <v>64</v>
      </c>
      <c r="D16" s="86"/>
      <c r="E16" s="86"/>
      <c r="F16" s="86"/>
      <c r="G16" s="86"/>
      <c r="H16" s="86"/>
      <c r="I16" s="86"/>
      <c r="J16" s="86"/>
    </row>
    <row r="17" spans="1:10" x14ac:dyDescent="0.3">
      <c r="A17" s="86"/>
      <c r="B17" s="156"/>
      <c r="C17" s="156" t="s">
        <v>599</v>
      </c>
      <c r="D17" s="86" t="s">
        <v>730</v>
      </c>
      <c r="E17" s="86" t="s">
        <v>173</v>
      </c>
      <c r="F17" s="86" t="s">
        <v>2211</v>
      </c>
      <c r="G17" s="86">
        <v>93800</v>
      </c>
      <c r="H17" s="86" t="s">
        <v>2212</v>
      </c>
      <c r="I17" s="86" t="s">
        <v>431</v>
      </c>
      <c r="J17" s="86" t="s">
        <v>2213</v>
      </c>
    </row>
    <row r="18" spans="1:10" x14ac:dyDescent="0.3">
      <c r="A18" s="86"/>
      <c r="B18" s="86"/>
      <c r="C18" s="86" t="s">
        <v>2214</v>
      </c>
      <c r="D18" s="86"/>
      <c r="E18" s="86"/>
      <c r="F18" s="86" t="s">
        <v>2215</v>
      </c>
      <c r="G18" s="86"/>
      <c r="H18" s="86" t="s">
        <v>2216</v>
      </c>
      <c r="I18" s="86"/>
      <c r="J18" s="86" t="s">
        <v>215</v>
      </c>
    </row>
    <row r="19" spans="1:10" x14ac:dyDescent="0.3">
      <c r="A19" s="86"/>
      <c r="B19" s="86"/>
      <c r="C19" s="86" t="s">
        <v>2217</v>
      </c>
      <c r="D19" s="86"/>
      <c r="E19" s="86"/>
      <c r="F19" s="86" t="s">
        <v>2218</v>
      </c>
      <c r="G19" s="86"/>
      <c r="H19" s="86"/>
      <c r="I19" s="86"/>
      <c r="J19" s="86"/>
    </row>
    <row r="20" spans="1:10" x14ac:dyDescent="0.3">
      <c r="A20" s="86"/>
      <c r="B20" s="86"/>
      <c r="C20" s="86" t="s">
        <v>724</v>
      </c>
      <c r="D20" s="86"/>
      <c r="E20" s="86"/>
      <c r="F20" s="86" t="s">
        <v>2219</v>
      </c>
      <c r="G20" s="86"/>
      <c r="H20" s="86"/>
      <c r="I20" s="86"/>
      <c r="J20" s="86"/>
    </row>
    <row r="21" spans="1:10" x14ac:dyDescent="0.3">
      <c r="A21" s="86"/>
      <c r="B21" s="86"/>
      <c r="C21" s="86" t="s">
        <v>725</v>
      </c>
      <c r="D21" s="86"/>
      <c r="E21" s="86"/>
      <c r="F21" s="86"/>
      <c r="G21" s="86"/>
      <c r="H21" s="86"/>
      <c r="I21" s="86"/>
      <c r="J21" s="86"/>
    </row>
    <row r="22" spans="1:10" x14ac:dyDescent="0.3">
      <c r="A22" s="86"/>
      <c r="B22" s="86"/>
      <c r="C22" s="86" t="s">
        <v>726</v>
      </c>
      <c r="D22" s="86"/>
      <c r="E22" s="86"/>
      <c r="F22" s="86"/>
      <c r="G22" s="86"/>
      <c r="H22" s="86"/>
      <c r="I22" s="86"/>
      <c r="J22" s="86"/>
    </row>
    <row r="23" spans="1:10" x14ac:dyDescent="0.3">
      <c r="A23" s="86"/>
      <c r="B23" s="86"/>
      <c r="C23" s="151" t="s">
        <v>2220</v>
      </c>
      <c r="D23" s="86"/>
      <c r="E23" s="86"/>
      <c r="F23" s="86"/>
      <c r="G23" s="86"/>
      <c r="H23" s="86"/>
      <c r="I23" s="86"/>
      <c r="J23" s="86"/>
    </row>
    <row r="24" spans="1:10" x14ac:dyDescent="0.3">
      <c r="A24" s="138"/>
      <c r="B24" s="138"/>
      <c r="C24" s="421" t="s">
        <v>2221</v>
      </c>
      <c r="D24" s="138"/>
      <c r="E24" s="138"/>
      <c r="F24" s="138"/>
      <c r="G24" s="138"/>
      <c r="H24" s="138"/>
      <c r="I24" s="138"/>
      <c r="J24" s="138"/>
    </row>
    <row r="25" spans="1:10" hidden="1" x14ac:dyDescent="0.3">
      <c r="A25" s="419"/>
      <c r="B25" s="419"/>
      <c r="C25" s="420"/>
      <c r="D25" s="419"/>
      <c r="E25" s="419"/>
      <c r="F25" s="419"/>
      <c r="G25" s="419"/>
      <c r="H25" s="419"/>
      <c r="I25" s="419"/>
      <c r="J25" s="419"/>
    </row>
    <row r="26" spans="1:10" hidden="1" x14ac:dyDescent="0.3">
      <c r="A26" s="86"/>
      <c r="B26" s="86"/>
      <c r="C26" s="86"/>
      <c r="D26" s="86"/>
      <c r="E26" s="86"/>
      <c r="F26" s="86"/>
      <c r="G26" s="86"/>
      <c r="H26" s="86"/>
      <c r="I26" s="86"/>
      <c r="J26" s="86"/>
    </row>
    <row r="27" spans="1:10" hidden="1" x14ac:dyDescent="0.3">
      <c r="A27" s="86"/>
      <c r="B27" s="86"/>
      <c r="C27" s="86"/>
      <c r="D27" s="86"/>
      <c r="E27" s="86"/>
      <c r="F27" s="86"/>
      <c r="G27" s="86"/>
      <c r="H27" s="86"/>
      <c r="I27" s="86"/>
      <c r="J27" s="86"/>
    </row>
    <row r="28" spans="1:10" hidden="1" x14ac:dyDescent="0.3">
      <c r="A28" s="86"/>
      <c r="B28" s="86"/>
      <c r="C28" s="164"/>
      <c r="D28" s="86"/>
      <c r="E28" s="86"/>
      <c r="F28" s="86"/>
      <c r="G28" s="86"/>
      <c r="H28" s="86"/>
      <c r="I28" s="86"/>
      <c r="J28" s="86"/>
    </row>
    <row r="29" spans="1:10" hidden="1" x14ac:dyDescent="0.3">
      <c r="A29" s="86"/>
      <c r="B29" s="86"/>
      <c r="C29" s="215"/>
      <c r="D29" s="86"/>
      <c r="E29" s="86"/>
      <c r="F29" s="86"/>
      <c r="G29" s="86"/>
      <c r="H29" s="86"/>
      <c r="I29" s="86"/>
      <c r="J29" s="86"/>
    </row>
    <row r="30" spans="1:10" hidden="1" x14ac:dyDescent="0.3">
      <c r="A30" s="86"/>
      <c r="B30" s="86"/>
      <c r="C30" s="216"/>
      <c r="D30" s="86"/>
      <c r="E30" s="86"/>
      <c r="F30" s="86"/>
      <c r="G30" s="86"/>
      <c r="H30" s="86"/>
      <c r="I30" s="86"/>
      <c r="J30" s="86"/>
    </row>
    <row r="31" spans="1:10" hidden="1" x14ac:dyDescent="0.3">
      <c r="A31" s="86"/>
      <c r="B31" s="86"/>
      <c r="C31" s="86"/>
      <c r="D31" s="86"/>
      <c r="E31" s="86"/>
      <c r="F31" s="86"/>
      <c r="G31" s="86"/>
      <c r="H31" s="86"/>
      <c r="I31" s="86"/>
      <c r="J31" s="86"/>
    </row>
    <row r="32" spans="1:10" hidden="1" x14ac:dyDescent="0.3">
      <c r="A32" s="86"/>
      <c r="B32" s="86"/>
      <c r="C32" s="86"/>
      <c r="D32" s="86"/>
      <c r="E32" s="86"/>
      <c r="F32" s="86"/>
      <c r="G32" s="86"/>
      <c r="H32" s="86"/>
      <c r="I32" s="86"/>
      <c r="J32" s="86"/>
    </row>
    <row r="33" spans="1:10" hidden="1" x14ac:dyDescent="0.3">
      <c r="A33" s="86"/>
      <c r="B33" s="86"/>
      <c r="C33" s="86"/>
      <c r="D33" s="86"/>
      <c r="E33" s="86"/>
      <c r="F33" s="86"/>
      <c r="G33" s="86"/>
      <c r="H33" s="86"/>
      <c r="I33" s="86"/>
      <c r="J33" s="86"/>
    </row>
    <row r="34" spans="1:10" hidden="1" x14ac:dyDescent="0.3">
      <c r="A34" s="86"/>
      <c r="B34" s="86"/>
      <c r="C34" s="86"/>
      <c r="D34" s="86"/>
      <c r="E34" s="86"/>
      <c r="F34" s="86"/>
      <c r="G34" s="86"/>
      <c r="H34" s="86"/>
      <c r="I34" s="86"/>
      <c r="J34" s="86"/>
    </row>
    <row r="35" spans="1:10" hidden="1" x14ac:dyDescent="0.3">
      <c r="A35" s="86"/>
      <c r="B35" s="86"/>
      <c r="C35" s="86"/>
      <c r="D35" s="86"/>
      <c r="E35" s="86"/>
      <c r="F35" s="86"/>
      <c r="G35" s="86"/>
      <c r="H35" s="86"/>
      <c r="I35" s="86"/>
      <c r="J35" s="86"/>
    </row>
    <row r="36" spans="1:10" hidden="1" x14ac:dyDescent="0.3">
      <c r="A36" s="86"/>
      <c r="B36" s="86"/>
      <c r="C36" s="86"/>
      <c r="D36" s="86"/>
      <c r="E36" s="86"/>
      <c r="F36" s="86"/>
      <c r="G36" s="86"/>
      <c r="H36" s="86"/>
      <c r="I36" s="86"/>
      <c r="J36" s="86"/>
    </row>
    <row r="37" spans="1:10" hidden="1" x14ac:dyDescent="0.3">
      <c r="A37" s="86"/>
      <c r="B37" s="86"/>
      <c r="C37" s="86"/>
      <c r="D37" s="86"/>
      <c r="E37" s="86"/>
      <c r="F37" s="86"/>
      <c r="G37" s="86"/>
      <c r="H37" s="86"/>
      <c r="I37" s="86"/>
      <c r="J37" s="86"/>
    </row>
    <row r="38" spans="1:10" hidden="1" x14ac:dyDescent="0.3">
      <c r="A38" s="86"/>
      <c r="B38" s="86"/>
      <c r="C38" s="156"/>
      <c r="D38" s="86"/>
      <c r="E38" s="86"/>
      <c r="F38" s="86"/>
      <c r="G38" s="86"/>
      <c r="H38" s="86"/>
      <c r="I38" s="86"/>
      <c r="J38" s="86"/>
    </row>
    <row r="39" spans="1:10" hidden="1" x14ac:dyDescent="0.3">
      <c r="A39" s="86"/>
      <c r="B39" s="86"/>
      <c r="C39" s="217"/>
      <c r="D39" s="121"/>
      <c r="E39" s="411"/>
      <c r="F39" s="86"/>
      <c r="G39" s="121"/>
      <c r="H39" s="86"/>
      <c r="I39" s="86"/>
      <c r="J39" s="86"/>
    </row>
    <row r="40" spans="1:10" hidden="1" x14ac:dyDescent="0.3">
      <c r="A40" s="86"/>
      <c r="B40" s="86"/>
      <c r="C40" s="217"/>
      <c r="D40" s="86"/>
      <c r="E40" s="411"/>
      <c r="F40" s="86"/>
      <c r="G40" s="86"/>
      <c r="H40" s="86"/>
      <c r="I40" s="86"/>
      <c r="J40" s="86"/>
    </row>
    <row r="41" spans="1:10" hidden="1" x14ac:dyDescent="0.3">
      <c r="A41" s="86"/>
      <c r="B41" s="86"/>
      <c r="C41" s="217"/>
      <c r="D41" s="86"/>
      <c r="E41" s="86"/>
      <c r="F41" s="86"/>
      <c r="G41" s="86"/>
      <c r="H41" s="86"/>
      <c r="I41" s="86"/>
      <c r="J41" s="86"/>
    </row>
    <row r="42" spans="1:10" hidden="1" x14ac:dyDescent="0.3">
      <c r="A42" s="86"/>
      <c r="B42" s="86"/>
      <c r="C42" s="217"/>
      <c r="D42" s="86"/>
      <c r="E42" s="86"/>
      <c r="F42" s="86"/>
      <c r="G42" s="86"/>
      <c r="H42" s="86"/>
      <c r="I42" s="86"/>
      <c r="J42" s="86"/>
    </row>
    <row r="43" spans="1:10" hidden="1" x14ac:dyDescent="0.3">
      <c r="A43" s="86"/>
      <c r="B43" s="86"/>
      <c r="C43" s="217"/>
      <c r="D43" s="86"/>
      <c r="E43" s="86"/>
      <c r="F43" s="86"/>
      <c r="G43" s="86"/>
      <c r="H43" s="86"/>
      <c r="I43" s="86"/>
      <c r="J43" s="86"/>
    </row>
    <row r="44" spans="1:10" hidden="1" x14ac:dyDescent="0.3">
      <c r="A44" s="86"/>
      <c r="B44" s="86"/>
      <c r="C44" s="218"/>
      <c r="D44" s="86"/>
      <c r="E44" s="86"/>
      <c r="F44" s="86"/>
      <c r="G44" s="86"/>
      <c r="H44" s="86"/>
      <c r="I44" s="86"/>
      <c r="J44" s="86"/>
    </row>
    <row r="45" spans="1:10" hidden="1" x14ac:dyDescent="0.3">
      <c r="A45" s="86"/>
      <c r="B45" s="86"/>
      <c r="C45" s="218"/>
      <c r="D45" s="86"/>
      <c r="E45" s="86"/>
      <c r="F45" s="86"/>
      <c r="G45" s="86"/>
      <c r="H45" s="86"/>
      <c r="I45" s="86"/>
      <c r="J45" s="86"/>
    </row>
    <row r="46" spans="1:10" hidden="1" x14ac:dyDescent="0.3">
      <c r="A46" s="86"/>
      <c r="B46" s="86"/>
      <c r="C46" s="218"/>
      <c r="D46" s="86"/>
      <c r="E46" s="86"/>
      <c r="F46" s="86"/>
      <c r="G46" s="86"/>
      <c r="H46" s="86"/>
      <c r="I46" s="86"/>
      <c r="J46" s="86"/>
    </row>
    <row r="47" spans="1:10" hidden="1" x14ac:dyDescent="0.3">
      <c r="A47" s="86"/>
      <c r="B47" s="86"/>
      <c r="C47" s="218"/>
      <c r="D47" s="86"/>
      <c r="E47" s="86"/>
      <c r="F47" s="86"/>
      <c r="G47" s="86"/>
      <c r="H47" s="86"/>
      <c r="I47" s="86"/>
      <c r="J47" s="86"/>
    </row>
    <row r="48" spans="1:10" hidden="1" x14ac:dyDescent="0.3">
      <c r="A48" s="86"/>
      <c r="B48" s="86"/>
      <c r="C48" s="219"/>
      <c r="D48" s="121"/>
      <c r="E48" s="86"/>
      <c r="F48" s="86"/>
      <c r="G48" s="86"/>
      <c r="H48" s="86"/>
      <c r="I48" s="86"/>
      <c r="J48" s="86"/>
    </row>
    <row r="49" spans="1:10" hidden="1" x14ac:dyDescent="0.3">
      <c r="A49" s="86"/>
      <c r="B49" s="86"/>
      <c r="C49" s="219"/>
      <c r="D49" s="86"/>
      <c r="E49" s="86"/>
      <c r="F49" s="86"/>
      <c r="G49" s="86"/>
      <c r="H49" s="86"/>
      <c r="I49" s="86"/>
      <c r="J49" s="86"/>
    </row>
    <row r="50" spans="1:10" hidden="1" x14ac:dyDescent="0.3">
      <c r="A50" s="86"/>
      <c r="B50" s="86"/>
      <c r="C50" s="219"/>
      <c r="D50" s="86"/>
      <c r="E50" s="86"/>
      <c r="F50" s="86"/>
      <c r="G50" s="86"/>
      <c r="H50" s="86"/>
      <c r="I50" s="86"/>
      <c r="J50" s="86"/>
    </row>
    <row r="51" spans="1:10" hidden="1" x14ac:dyDescent="0.3">
      <c r="A51" s="86"/>
      <c r="B51" s="86"/>
      <c r="C51" s="151"/>
      <c r="D51" s="86"/>
      <c r="E51" s="86"/>
      <c r="F51" s="86"/>
      <c r="G51" s="86"/>
      <c r="H51" s="86"/>
      <c r="I51" s="86"/>
      <c r="J51" s="86"/>
    </row>
    <row r="52" spans="1:10" hidden="1" x14ac:dyDescent="0.3">
      <c r="A52" s="86"/>
      <c r="B52" s="86"/>
      <c r="C52" s="151"/>
      <c r="D52" s="86"/>
      <c r="E52" s="86"/>
      <c r="F52" s="86"/>
      <c r="G52" s="86"/>
      <c r="H52" s="86"/>
      <c r="I52" s="86"/>
      <c r="J52" s="86"/>
    </row>
    <row r="53" spans="1:10" hidden="1" x14ac:dyDescent="0.3">
      <c r="A53" s="86"/>
      <c r="B53" s="86"/>
      <c r="C53" s="153"/>
      <c r="D53" s="86"/>
      <c r="E53" s="86"/>
      <c r="F53" s="86"/>
      <c r="G53" s="86"/>
      <c r="H53" s="86"/>
      <c r="I53" s="86"/>
      <c r="J53" s="86"/>
    </row>
    <row r="54" spans="1:10" hidden="1" x14ac:dyDescent="0.3">
      <c r="A54" s="86"/>
      <c r="B54" s="86"/>
      <c r="C54" s="153"/>
      <c r="D54" s="86"/>
      <c r="E54" s="86"/>
      <c r="F54" s="86"/>
      <c r="G54" s="86"/>
      <c r="H54" s="86"/>
      <c r="I54" s="86"/>
      <c r="J54" s="86"/>
    </row>
    <row r="55" spans="1:10" hidden="1" x14ac:dyDescent="0.3">
      <c r="A55" s="86"/>
      <c r="B55" s="86"/>
      <c r="C55" s="83"/>
      <c r="D55" s="86"/>
      <c r="E55" s="86"/>
      <c r="F55" s="86"/>
      <c r="G55" s="86"/>
      <c r="H55" s="86"/>
      <c r="I55" s="86"/>
      <c r="J55" s="86"/>
    </row>
    <row r="56" spans="1:10" hidden="1" x14ac:dyDescent="0.3">
      <c r="A56" s="86"/>
      <c r="B56" s="86"/>
      <c r="C56" s="83"/>
      <c r="D56" s="86"/>
      <c r="E56" s="86"/>
      <c r="F56" s="86"/>
      <c r="G56" s="86"/>
      <c r="H56" s="86"/>
      <c r="I56" s="86"/>
      <c r="J56" s="86"/>
    </row>
    <row r="57" spans="1:10" hidden="1" x14ac:dyDescent="0.3">
      <c r="A57" s="86"/>
      <c r="B57" s="86"/>
      <c r="C57" s="83"/>
      <c r="D57" s="86"/>
      <c r="E57" s="86"/>
      <c r="F57" s="86"/>
      <c r="G57" s="86"/>
      <c r="H57" s="86"/>
      <c r="I57" s="86"/>
      <c r="J57" s="86"/>
    </row>
    <row r="58" spans="1:10" hidden="1" x14ac:dyDescent="0.3">
      <c r="A58" s="86"/>
      <c r="B58" s="86"/>
      <c r="C58" s="83"/>
      <c r="D58" s="86"/>
      <c r="E58" s="86"/>
      <c r="F58" s="86"/>
      <c r="G58" s="86"/>
      <c r="H58" s="86"/>
      <c r="I58" s="86"/>
      <c r="J58" s="86"/>
    </row>
    <row r="59" spans="1:10" hidden="1" x14ac:dyDescent="0.3">
      <c r="A59" s="86"/>
      <c r="B59" s="86"/>
      <c r="C59" s="83"/>
      <c r="D59" s="86"/>
      <c r="E59" s="86"/>
      <c r="F59" s="86"/>
      <c r="G59" s="86"/>
      <c r="H59" s="86"/>
      <c r="I59" s="86"/>
      <c r="J59" s="86"/>
    </row>
    <row r="60" spans="1:10" hidden="1" x14ac:dyDescent="0.3">
      <c r="A60" s="86"/>
      <c r="B60" s="86"/>
      <c r="C60" s="83"/>
      <c r="D60" s="86"/>
      <c r="E60" s="86"/>
      <c r="F60" s="86"/>
      <c r="G60" s="86"/>
      <c r="H60" s="86"/>
      <c r="I60" s="86"/>
      <c r="J60" s="86"/>
    </row>
    <row r="61" spans="1:10" hidden="1" x14ac:dyDescent="0.3">
      <c r="A61" s="86"/>
      <c r="B61" s="86"/>
      <c r="C61" s="218"/>
      <c r="D61" s="86"/>
      <c r="E61" s="86"/>
      <c r="F61" s="86"/>
      <c r="G61" s="86"/>
      <c r="H61" s="86"/>
      <c r="I61" s="86"/>
      <c r="J61" s="86"/>
    </row>
    <row r="62" spans="1:10" hidden="1" x14ac:dyDescent="0.3">
      <c r="A62" s="86"/>
      <c r="B62" s="86"/>
      <c r="C62" s="218"/>
      <c r="D62" s="86"/>
      <c r="E62" s="86"/>
      <c r="F62" s="86"/>
      <c r="G62" s="86"/>
      <c r="H62" s="86"/>
      <c r="I62" s="86"/>
      <c r="J62" s="86"/>
    </row>
    <row r="63" spans="1:10" hidden="1" x14ac:dyDescent="0.3">
      <c r="A63" s="86"/>
      <c r="B63" s="86"/>
      <c r="C63" s="218"/>
      <c r="D63" s="86"/>
      <c r="E63" s="86"/>
      <c r="F63" s="86"/>
      <c r="G63" s="86"/>
      <c r="H63" s="86"/>
      <c r="I63" s="86"/>
      <c r="J63" s="86"/>
    </row>
    <row r="64" spans="1:10" hidden="1" x14ac:dyDescent="0.3">
      <c r="A64" s="86"/>
      <c r="B64" s="86"/>
      <c r="C64" s="218"/>
      <c r="D64" s="86"/>
      <c r="E64" s="86"/>
      <c r="F64" s="86"/>
      <c r="G64" s="86"/>
      <c r="H64" s="86"/>
      <c r="I64" s="86"/>
      <c r="J64" s="86"/>
    </row>
    <row r="65" spans="1:10" hidden="1" x14ac:dyDescent="0.3">
      <c r="A65" s="86"/>
      <c r="B65" s="86"/>
      <c r="C65" s="86"/>
      <c r="D65" s="411"/>
      <c r="E65" s="86"/>
      <c r="F65" s="86"/>
      <c r="G65" s="121"/>
      <c r="H65" s="86"/>
      <c r="I65" s="86"/>
      <c r="J65" s="86"/>
    </row>
    <row r="66" spans="1:10" hidden="1" x14ac:dyDescent="0.3">
      <c r="A66" s="86"/>
      <c r="B66" s="86"/>
      <c r="C66" s="220"/>
      <c r="D66" s="411"/>
      <c r="E66" s="411"/>
      <c r="F66" s="86"/>
      <c r="G66" s="123"/>
      <c r="H66" s="411"/>
      <c r="I66" s="86"/>
      <c r="J66" s="411"/>
    </row>
    <row r="67" spans="1:10" s="33" customFormat="1" hidden="1" x14ac:dyDescent="0.3">
      <c r="A67" s="83"/>
      <c r="B67" s="83"/>
      <c r="C67" s="221"/>
      <c r="D67" s="191"/>
      <c r="E67" s="191"/>
      <c r="F67" s="83"/>
      <c r="G67" s="222"/>
      <c r="H67" s="191"/>
      <c r="I67" s="83"/>
      <c r="J67" s="191"/>
    </row>
    <row r="68" spans="1:10" hidden="1" x14ac:dyDescent="0.3">
      <c r="A68" s="86"/>
      <c r="B68" s="86"/>
      <c r="C68" s="223"/>
      <c r="D68" s="86"/>
      <c r="E68" s="86"/>
      <c r="F68" s="86"/>
      <c r="G68" s="86"/>
      <c r="H68" s="86"/>
      <c r="I68" s="86"/>
      <c r="J68" s="86"/>
    </row>
    <row r="69" spans="1:10" hidden="1" x14ac:dyDescent="0.3">
      <c r="A69" s="86"/>
      <c r="B69" s="86"/>
      <c r="C69" s="156"/>
      <c r="D69" s="86"/>
      <c r="E69" s="86"/>
      <c r="F69" s="86"/>
      <c r="G69" s="86"/>
      <c r="H69" s="86"/>
      <c r="I69" s="86"/>
      <c r="J69" s="86"/>
    </row>
    <row r="70" spans="1:10" hidden="1" x14ac:dyDescent="0.3">
      <c r="A70" s="86"/>
      <c r="B70" s="86"/>
      <c r="C70" s="86"/>
      <c r="D70" s="86"/>
      <c r="E70" s="86"/>
      <c r="F70" s="86"/>
      <c r="G70" s="86"/>
      <c r="H70" s="86"/>
      <c r="I70" s="86"/>
      <c r="J70" s="86"/>
    </row>
    <row r="71" spans="1:10" hidden="1" x14ac:dyDescent="0.3">
      <c r="A71" s="86"/>
      <c r="B71" s="86"/>
      <c r="C71" s="156"/>
      <c r="D71" s="86"/>
      <c r="E71" s="86"/>
      <c r="F71" s="86"/>
      <c r="G71" s="86"/>
      <c r="H71" s="86"/>
      <c r="I71" s="86"/>
      <c r="J71" s="86"/>
    </row>
    <row r="72" spans="1:10" hidden="1" x14ac:dyDescent="0.3">
      <c r="A72" s="86"/>
      <c r="B72" s="86"/>
      <c r="C72" s="156"/>
      <c r="D72" s="130"/>
      <c r="E72" s="86"/>
      <c r="F72" s="86"/>
      <c r="G72" s="121"/>
      <c r="H72" s="86"/>
      <c r="I72" s="86"/>
      <c r="J72" s="86"/>
    </row>
    <row r="73" spans="1:10" hidden="1" x14ac:dyDescent="0.3">
      <c r="A73" s="86"/>
      <c r="B73" s="86"/>
      <c r="C73" s="86"/>
      <c r="D73" s="86"/>
      <c r="E73" s="86"/>
      <c r="F73" s="86"/>
      <c r="G73" s="86"/>
      <c r="H73" s="86"/>
      <c r="I73" s="86"/>
      <c r="J73" s="86"/>
    </row>
    <row r="74" spans="1:10" hidden="1" x14ac:dyDescent="0.3">
      <c r="A74" s="86"/>
      <c r="B74" s="86"/>
      <c r="C74" s="86"/>
      <c r="D74" s="86"/>
      <c r="E74" s="86"/>
      <c r="F74" s="86"/>
      <c r="G74" s="86"/>
      <c r="H74" s="86"/>
      <c r="I74" s="86"/>
      <c r="J74" s="86"/>
    </row>
    <row r="75" spans="1:10" hidden="1" x14ac:dyDescent="0.3">
      <c r="A75" s="86"/>
      <c r="B75" s="86"/>
      <c r="C75" s="86"/>
      <c r="D75" s="86"/>
      <c r="E75" s="86"/>
      <c r="F75" s="86"/>
      <c r="G75" s="86"/>
      <c r="H75" s="86"/>
      <c r="I75" s="86"/>
      <c r="J75" s="86"/>
    </row>
    <row r="76" spans="1:10" hidden="1" x14ac:dyDescent="0.3">
      <c r="A76" s="86"/>
      <c r="B76" s="86"/>
      <c r="C76" s="86"/>
      <c r="D76" s="86"/>
      <c r="E76" s="86"/>
      <c r="F76" s="86"/>
      <c r="G76" s="86"/>
      <c r="H76" s="86"/>
      <c r="I76" s="86"/>
      <c r="J76" s="86"/>
    </row>
    <row r="77" spans="1:10" hidden="1" x14ac:dyDescent="0.3">
      <c r="A77" s="86"/>
      <c r="B77" s="86"/>
      <c r="C77" s="86"/>
      <c r="D77" s="86"/>
      <c r="E77" s="86"/>
      <c r="F77" s="86"/>
      <c r="G77" s="86"/>
      <c r="H77" s="86"/>
      <c r="I77" s="86"/>
      <c r="J77" s="86"/>
    </row>
    <row r="78" spans="1:10" hidden="1" x14ac:dyDescent="0.3">
      <c r="A78" s="86"/>
      <c r="B78" s="86"/>
      <c r="C78" s="86"/>
      <c r="D78" s="86"/>
      <c r="E78" s="86"/>
      <c r="F78" s="86"/>
      <c r="G78" s="86"/>
      <c r="H78" s="86"/>
      <c r="I78" s="86"/>
      <c r="J78" s="86"/>
    </row>
    <row r="79" spans="1:10" hidden="1" x14ac:dyDescent="0.3">
      <c r="A79" s="86"/>
      <c r="B79" s="86"/>
      <c r="C79" s="86"/>
      <c r="D79" s="86"/>
      <c r="E79" s="86"/>
      <c r="F79" s="86"/>
      <c r="G79" s="86"/>
      <c r="H79" s="86"/>
      <c r="I79" s="86"/>
      <c r="J79" s="86"/>
    </row>
    <row r="80" spans="1:10" hidden="1" x14ac:dyDescent="0.3">
      <c r="A80" s="86"/>
      <c r="B80" s="86"/>
      <c r="C80" s="86"/>
      <c r="D80" s="86"/>
      <c r="E80" s="86"/>
      <c r="F80" s="86"/>
      <c r="G80" s="86"/>
      <c r="H80" s="86"/>
      <c r="I80" s="86"/>
      <c r="J80" s="86"/>
    </row>
    <row r="81" spans="1:10" hidden="1" x14ac:dyDescent="0.3">
      <c r="A81" s="86"/>
      <c r="B81" s="86"/>
      <c r="C81" s="86"/>
      <c r="D81" s="86"/>
      <c r="E81" s="86"/>
      <c r="F81" s="86"/>
      <c r="G81" s="86"/>
      <c r="H81" s="86"/>
      <c r="I81" s="86"/>
      <c r="J81" s="86"/>
    </row>
    <row r="82" spans="1:10" hidden="1" x14ac:dyDescent="0.3">
      <c r="A82" s="86"/>
      <c r="B82" s="86"/>
      <c r="C82" s="86"/>
      <c r="D82" s="86"/>
      <c r="E82" s="86"/>
      <c r="F82" s="86"/>
      <c r="G82" s="86"/>
      <c r="H82" s="86"/>
      <c r="I82" s="86"/>
      <c r="J82" s="86"/>
    </row>
    <row r="83" spans="1:10" hidden="1" x14ac:dyDescent="0.3">
      <c r="A83" s="86"/>
      <c r="B83" s="86"/>
      <c r="C83" s="86"/>
      <c r="D83" s="86"/>
      <c r="E83" s="86"/>
      <c r="F83" s="86"/>
      <c r="G83" s="86"/>
      <c r="H83" s="86"/>
      <c r="I83" s="86"/>
      <c r="J83" s="86"/>
    </row>
    <row r="84" spans="1:10" hidden="1" x14ac:dyDescent="0.3">
      <c r="A84" s="86"/>
      <c r="B84" s="86"/>
      <c r="C84" s="86"/>
      <c r="D84" s="86"/>
      <c r="E84" s="86"/>
      <c r="F84" s="86"/>
      <c r="G84" s="86"/>
      <c r="H84" s="86"/>
      <c r="I84" s="86"/>
      <c r="J84" s="86"/>
    </row>
    <row r="85" spans="1:10" hidden="1" x14ac:dyDescent="0.3">
      <c r="A85" s="86"/>
      <c r="B85" s="86"/>
      <c r="C85" s="86"/>
      <c r="D85" s="86"/>
      <c r="E85" s="86"/>
      <c r="F85" s="86"/>
      <c r="G85" s="86"/>
      <c r="H85" s="86"/>
      <c r="I85" s="86"/>
      <c r="J85" s="86"/>
    </row>
    <row r="86" spans="1:10" hidden="1" x14ac:dyDescent="0.3">
      <c r="A86" s="86"/>
      <c r="B86" s="86"/>
      <c r="C86" s="86"/>
      <c r="D86" s="86"/>
      <c r="E86" s="86"/>
      <c r="F86" s="86"/>
      <c r="G86" s="86"/>
      <c r="H86" s="86"/>
      <c r="I86" s="86"/>
      <c r="J86" s="86"/>
    </row>
    <row r="87" spans="1:10" hidden="1" x14ac:dyDescent="0.3">
      <c r="A87" s="86"/>
      <c r="B87" s="86"/>
      <c r="C87" s="86"/>
      <c r="D87" s="86"/>
      <c r="E87" s="86"/>
      <c r="F87" s="86"/>
      <c r="G87" s="86"/>
      <c r="H87" s="86"/>
      <c r="I87" s="86"/>
      <c r="J87" s="86"/>
    </row>
    <row r="88" spans="1:10" hidden="1" x14ac:dyDescent="0.3">
      <c r="A88" s="86"/>
      <c r="B88" s="86"/>
      <c r="C88" s="86"/>
      <c r="D88" s="86"/>
      <c r="E88" s="86"/>
      <c r="F88" s="86"/>
      <c r="G88" s="86"/>
      <c r="H88" s="86"/>
      <c r="I88" s="86"/>
      <c r="J88" s="86"/>
    </row>
    <row r="89" spans="1:10" hidden="1" x14ac:dyDescent="0.3">
      <c r="A89" s="86"/>
      <c r="B89" s="86"/>
      <c r="C89" s="86"/>
      <c r="D89" s="86"/>
      <c r="E89" s="86"/>
      <c r="F89" s="311"/>
      <c r="G89" s="86"/>
      <c r="H89" s="312"/>
      <c r="I89" s="86"/>
      <c r="J89" s="86"/>
    </row>
    <row r="90" spans="1:10" hidden="1" x14ac:dyDescent="0.3">
      <c r="A90" s="86"/>
      <c r="B90" s="86"/>
      <c r="C90" s="156"/>
      <c r="E90" s="313"/>
      <c r="G90" s="314"/>
      <c r="I90" s="314"/>
      <c r="J90" s="314"/>
    </row>
    <row r="91" spans="1:10" hidden="1" x14ac:dyDescent="0.3">
      <c r="A91" s="86"/>
      <c r="B91" s="86"/>
      <c r="C91" s="86"/>
      <c r="D91" s="311"/>
      <c r="E91" s="86"/>
      <c r="F91" s="312"/>
      <c r="G91" s="86"/>
      <c r="H91" s="312"/>
      <c r="I91" s="86"/>
      <c r="J91" s="86"/>
    </row>
    <row r="92" spans="1:10" hidden="1" x14ac:dyDescent="0.3">
      <c r="A92" s="86"/>
      <c r="B92" s="86"/>
      <c r="C92" s="86"/>
      <c r="D92" s="311"/>
      <c r="E92" s="86"/>
      <c r="F92" s="312"/>
      <c r="G92" s="86"/>
      <c r="H92" s="312"/>
      <c r="I92" s="86"/>
      <c r="J92" s="86"/>
    </row>
    <row r="93" spans="1:10" hidden="1" x14ac:dyDescent="0.3">
      <c r="A93" s="86"/>
      <c r="B93" s="86"/>
      <c r="C93" s="86"/>
      <c r="D93" s="86"/>
      <c r="E93" s="86"/>
      <c r="F93" s="86"/>
      <c r="G93" s="86"/>
      <c r="H93" s="311"/>
      <c r="I93" s="86"/>
      <c r="J93" s="86"/>
    </row>
    <row r="94" spans="1:10" hidden="1" x14ac:dyDescent="0.3">
      <c r="A94" s="86"/>
      <c r="B94" s="86"/>
      <c r="C94" s="86"/>
      <c r="D94" s="86"/>
      <c r="E94" s="86"/>
      <c r="F94" s="86"/>
      <c r="G94" s="86"/>
      <c r="H94" s="86"/>
      <c r="I94" s="86"/>
      <c r="J94" s="86"/>
    </row>
    <row r="95" spans="1:10" hidden="1" x14ac:dyDescent="0.3">
      <c r="A95" s="86"/>
      <c r="B95" s="86"/>
      <c r="C95" s="86"/>
      <c r="D95" s="86"/>
      <c r="E95" s="86"/>
      <c r="F95" s="86"/>
      <c r="G95" s="86"/>
      <c r="H95" s="86"/>
      <c r="I95" s="86"/>
      <c r="J95" s="86"/>
    </row>
    <row r="96" spans="1:10" hidden="1" x14ac:dyDescent="0.3">
      <c r="A96" s="86"/>
      <c r="B96" s="86"/>
      <c r="C96" s="86"/>
      <c r="D96" s="86"/>
      <c r="E96" s="86"/>
      <c r="F96" s="86"/>
      <c r="G96" s="86"/>
      <c r="H96" s="86"/>
      <c r="I96" s="86"/>
      <c r="J96" s="86"/>
    </row>
    <row r="97" spans="1:10" hidden="1" x14ac:dyDescent="0.3">
      <c r="A97" s="86"/>
      <c r="B97" s="86"/>
      <c r="C97" s="86"/>
      <c r="D97" s="86"/>
      <c r="E97" s="86"/>
      <c r="F97" s="86"/>
      <c r="G97" s="86"/>
      <c r="H97" s="86"/>
      <c r="I97" s="86"/>
      <c r="J97" s="86"/>
    </row>
    <row r="98" spans="1:10" hidden="1" x14ac:dyDescent="0.3">
      <c r="A98" s="86"/>
      <c r="B98" s="86"/>
      <c r="C98" s="86"/>
      <c r="D98" s="86"/>
      <c r="E98" s="86"/>
      <c r="F98" s="86"/>
      <c r="G98" s="86"/>
      <c r="H98" s="86"/>
      <c r="I98" s="86"/>
      <c r="J98" s="86"/>
    </row>
    <row r="99" spans="1:10" hidden="1" x14ac:dyDescent="0.3">
      <c r="A99" s="86"/>
      <c r="B99" s="86"/>
      <c r="C99" s="86"/>
      <c r="D99" s="86"/>
      <c r="E99" s="86"/>
      <c r="F99" s="86"/>
      <c r="G99" s="86"/>
      <c r="H99" s="86"/>
      <c r="I99" s="86"/>
      <c r="J99" s="86"/>
    </row>
    <row r="100" spans="1:10" hidden="1" x14ac:dyDescent="0.3">
      <c r="A100" s="86"/>
      <c r="B100" s="86"/>
      <c r="C100" s="86"/>
      <c r="D100" s="86"/>
      <c r="E100" s="86"/>
      <c r="F100" s="86"/>
      <c r="G100" s="86"/>
      <c r="H100" s="86"/>
      <c r="I100" s="86"/>
      <c r="J100" s="86"/>
    </row>
    <row r="101" spans="1:10" hidden="1" x14ac:dyDescent="0.3">
      <c r="A101" s="86"/>
      <c r="B101" s="86"/>
      <c r="C101" s="86"/>
      <c r="D101" s="86"/>
      <c r="E101" s="86"/>
      <c r="F101" s="86"/>
      <c r="G101" s="86"/>
      <c r="H101" s="86"/>
      <c r="I101" s="86"/>
      <c r="J101" s="86"/>
    </row>
    <row r="102" spans="1:10" hidden="1" x14ac:dyDescent="0.3">
      <c r="A102" s="86"/>
      <c r="B102" s="86"/>
      <c r="C102" s="86"/>
      <c r="D102" s="86"/>
      <c r="E102" s="86"/>
      <c r="F102" s="86"/>
      <c r="G102" s="86"/>
      <c r="H102" s="86"/>
      <c r="I102" s="86"/>
      <c r="J102" s="86"/>
    </row>
    <row r="103" spans="1:10" hidden="1" x14ac:dyDescent="0.3">
      <c r="A103" s="86"/>
      <c r="B103" s="86"/>
      <c r="C103" s="86"/>
      <c r="D103" s="86"/>
      <c r="E103" s="86"/>
      <c r="F103" s="86"/>
      <c r="G103" s="86"/>
      <c r="H103" s="86"/>
      <c r="I103" s="86"/>
      <c r="J103" s="86"/>
    </row>
    <row r="104" spans="1:10" hidden="1" x14ac:dyDescent="0.3">
      <c r="A104" s="86"/>
      <c r="B104" s="86"/>
      <c r="C104" s="86"/>
      <c r="D104" s="86"/>
      <c r="E104" s="86"/>
      <c r="F104" s="86"/>
      <c r="G104" s="86"/>
      <c r="H104" s="86"/>
      <c r="I104" s="86"/>
      <c r="J104" s="86"/>
    </row>
    <row r="105" spans="1:10" hidden="1" x14ac:dyDescent="0.3">
      <c r="A105" s="86"/>
      <c r="B105" s="86"/>
      <c r="C105" s="86"/>
      <c r="D105" s="86"/>
      <c r="E105" s="86"/>
      <c r="F105" s="86"/>
      <c r="G105" s="86"/>
      <c r="H105" s="86"/>
      <c r="I105" s="86"/>
      <c r="J105" s="86"/>
    </row>
    <row r="106" spans="1:10" hidden="1" x14ac:dyDescent="0.3">
      <c r="A106" s="86"/>
      <c r="B106" s="86"/>
      <c r="C106" s="86"/>
      <c r="D106" s="86"/>
      <c r="E106" s="86"/>
      <c r="F106" s="86"/>
      <c r="G106" s="86"/>
      <c r="H106" s="86"/>
      <c r="I106" s="86"/>
      <c r="J106" s="86"/>
    </row>
    <row r="107" spans="1:10" hidden="1" x14ac:dyDescent="0.3">
      <c r="A107" s="86"/>
      <c r="B107" s="86"/>
      <c r="C107" s="86"/>
      <c r="D107" s="86"/>
      <c r="E107" s="86"/>
      <c r="F107" s="86"/>
      <c r="G107" s="86"/>
      <c r="H107" s="86"/>
      <c r="I107" s="86"/>
      <c r="J107" s="86"/>
    </row>
    <row r="108" spans="1:10" hidden="1" x14ac:dyDescent="0.3">
      <c r="A108" s="86"/>
      <c r="B108" s="86"/>
      <c r="C108" s="86"/>
      <c r="D108" s="130"/>
      <c r="E108" s="86"/>
      <c r="F108" s="86"/>
      <c r="G108" s="130"/>
      <c r="H108" s="86"/>
      <c r="I108" s="86"/>
      <c r="J108" s="86"/>
    </row>
    <row r="109" spans="1:10" hidden="1" x14ac:dyDescent="0.3">
      <c r="A109" s="86"/>
      <c r="B109" s="86"/>
      <c r="C109" s="86"/>
      <c r="D109" s="86"/>
      <c r="E109" s="86"/>
      <c r="F109" s="86"/>
      <c r="G109" s="86"/>
      <c r="H109" s="86"/>
      <c r="I109" s="86"/>
      <c r="J109" s="86"/>
    </row>
    <row r="110" spans="1:10" hidden="1" x14ac:dyDescent="0.3">
      <c r="A110" s="86"/>
      <c r="B110" s="86"/>
      <c r="C110" s="86"/>
      <c r="D110" s="86"/>
      <c r="E110" s="86"/>
      <c r="F110" s="86"/>
      <c r="G110" s="86"/>
      <c r="H110" s="86"/>
      <c r="I110" s="86"/>
      <c r="J110" s="86"/>
    </row>
    <row r="111" spans="1:10" hidden="1" x14ac:dyDescent="0.3">
      <c r="A111" s="86"/>
      <c r="B111" s="86"/>
      <c r="C111" s="86"/>
      <c r="D111" s="86"/>
      <c r="E111" s="86"/>
      <c r="F111" s="86"/>
      <c r="G111" s="86"/>
      <c r="H111" s="86"/>
      <c r="I111" s="86"/>
      <c r="J111" s="86"/>
    </row>
    <row r="112" spans="1:10" hidden="1" x14ac:dyDescent="0.3">
      <c r="A112" s="86"/>
      <c r="B112" s="86"/>
      <c r="C112" s="86"/>
      <c r="D112" s="86"/>
      <c r="E112" s="86"/>
      <c r="F112" s="86"/>
      <c r="G112" s="86"/>
      <c r="H112" s="86"/>
      <c r="I112" s="86"/>
      <c r="J112" s="86"/>
    </row>
    <row r="113" spans="1:10" hidden="1" x14ac:dyDescent="0.3">
      <c r="A113" s="86"/>
      <c r="B113" s="86"/>
      <c r="C113" s="86"/>
      <c r="D113" s="86"/>
      <c r="E113" s="86"/>
      <c r="F113" s="86"/>
      <c r="G113" s="86"/>
      <c r="H113" s="86"/>
      <c r="I113" s="86"/>
      <c r="J113" s="86"/>
    </row>
    <row r="114" spans="1:10" hidden="1" x14ac:dyDescent="0.3">
      <c r="A114" s="86"/>
      <c r="B114" s="86"/>
      <c r="C114" s="86"/>
      <c r="D114" s="86"/>
      <c r="E114" s="86"/>
      <c r="F114" s="86"/>
      <c r="G114" s="86"/>
      <c r="H114" s="86"/>
      <c r="I114" s="86"/>
      <c r="J114" s="86"/>
    </row>
    <row r="115" spans="1:10" hidden="1" x14ac:dyDescent="0.3">
      <c r="A115" s="86"/>
      <c r="B115" s="86"/>
      <c r="C115" s="86"/>
      <c r="D115" s="86"/>
      <c r="E115" s="86"/>
      <c r="F115" s="86"/>
      <c r="G115" s="86"/>
      <c r="H115" s="86"/>
      <c r="I115" s="86"/>
      <c r="J115" s="86"/>
    </row>
    <row r="116" spans="1:10" hidden="1" x14ac:dyDescent="0.3">
      <c r="A116" s="86"/>
      <c r="B116" s="86"/>
      <c r="C116" s="86"/>
      <c r="D116" s="86"/>
      <c r="E116" s="86"/>
      <c r="F116" s="86"/>
      <c r="G116" s="123"/>
      <c r="H116" s="86"/>
      <c r="I116" s="86"/>
      <c r="J116" s="304"/>
    </row>
    <row r="117" spans="1:10" hidden="1" x14ac:dyDescent="0.3">
      <c r="A117" s="86"/>
      <c r="B117" s="86"/>
      <c r="C117" s="86"/>
      <c r="D117" s="86"/>
      <c r="E117" s="86"/>
      <c r="F117" s="86"/>
      <c r="G117" s="86"/>
      <c r="H117" s="86"/>
      <c r="I117" s="86"/>
      <c r="J117" s="304"/>
    </row>
    <row r="118" spans="1:10" hidden="1" x14ac:dyDescent="0.3">
      <c r="A118" s="86"/>
      <c r="B118" s="86"/>
      <c r="C118" s="86"/>
      <c r="D118" s="134"/>
      <c r="E118" s="134"/>
      <c r="F118" s="134"/>
      <c r="G118" s="86"/>
      <c r="H118" s="134"/>
      <c r="I118" s="134"/>
      <c r="J118" s="86"/>
    </row>
    <row r="119" spans="1:10" hidden="1" x14ac:dyDescent="0.3">
      <c r="A119" s="86"/>
      <c r="B119" s="86"/>
      <c r="C119" s="86"/>
      <c r="D119" s="224"/>
      <c r="E119" s="134"/>
      <c r="F119" s="134"/>
      <c r="G119" s="83"/>
      <c r="H119" s="134"/>
      <c r="I119" s="86"/>
      <c r="J119" s="298"/>
    </row>
    <row r="120" spans="1:10" hidden="1" x14ac:dyDescent="0.3">
      <c r="A120" s="86"/>
      <c r="B120" s="86"/>
      <c r="C120" s="225"/>
      <c r="D120" s="130"/>
      <c r="E120" s="86"/>
      <c r="F120" s="86"/>
      <c r="G120" s="86"/>
      <c r="H120" s="86"/>
      <c r="I120" s="86"/>
      <c r="J120" s="86"/>
    </row>
    <row r="121" spans="1:10" hidden="1" x14ac:dyDescent="0.3">
      <c r="A121" s="86"/>
      <c r="B121" s="86"/>
      <c r="C121" s="86"/>
      <c r="D121" s="86"/>
      <c r="E121" s="86"/>
      <c r="F121" s="86"/>
      <c r="G121" s="86"/>
      <c r="H121" s="86"/>
      <c r="I121" s="86"/>
      <c r="J121" s="86"/>
    </row>
    <row r="122" spans="1:10" hidden="1" x14ac:dyDescent="0.3">
      <c r="A122" s="86"/>
      <c r="B122" s="86"/>
      <c r="C122" s="86"/>
      <c r="D122" s="86"/>
      <c r="E122" s="86"/>
      <c r="F122" s="86"/>
      <c r="G122" s="86"/>
      <c r="H122" s="86"/>
      <c r="I122" s="86"/>
      <c r="J122" s="86"/>
    </row>
    <row r="123" spans="1:10" hidden="1" x14ac:dyDescent="0.3">
      <c r="A123" s="86"/>
      <c r="B123" s="86"/>
      <c r="C123" s="86"/>
      <c r="D123" s="86"/>
      <c r="E123" s="86"/>
      <c r="F123" s="86"/>
      <c r="G123" s="86"/>
      <c r="H123" s="86"/>
      <c r="I123" s="86"/>
      <c r="J123" s="86"/>
    </row>
    <row r="124" spans="1:10" hidden="1" x14ac:dyDescent="0.3">
      <c r="A124" s="86"/>
      <c r="B124" s="86"/>
      <c r="C124" s="86"/>
      <c r="D124" s="86"/>
      <c r="E124" s="86"/>
      <c r="F124" s="86"/>
      <c r="G124" s="86"/>
      <c r="H124" s="86"/>
      <c r="I124" s="86"/>
      <c r="J124" s="86"/>
    </row>
    <row r="125" spans="1:10" hidden="1" x14ac:dyDescent="0.3">
      <c r="A125" s="86"/>
      <c r="B125" s="86"/>
      <c r="C125" s="86"/>
      <c r="D125" s="86"/>
      <c r="E125" s="86"/>
      <c r="F125" s="86"/>
      <c r="G125" s="86"/>
      <c r="H125" s="86"/>
      <c r="I125" s="86"/>
      <c r="J125" s="86"/>
    </row>
    <row r="126" spans="1:10" hidden="1" x14ac:dyDescent="0.3">
      <c r="A126" s="86"/>
      <c r="B126" s="86"/>
      <c r="C126" s="86"/>
      <c r="D126" s="86"/>
      <c r="E126" s="86"/>
      <c r="F126" s="86"/>
      <c r="G126" s="86"/>
      <c r="H126" s="86"/>
      <c r="I126" s="86"/>
      <c r="J126" s="86"/>
    </row>
    <row r="127" spans="1:10" hidden="1" x14ac:dyDescent="0.3">
      <c r="A127" s="86"/>
      <c r="B127" s="86"/>
      <c r="C127" s="86"/>
      <c r="D127" s="86"/>
      <c r="E127" s="86"/>
      <c r="F127" s="86"/>
      <c r="G127" s="86"/>
      <c r="H127" s="86"/>
      <c r="I127" s="86"/>
      <c r="J127" s="86"/>
    </row>
    <row r="128" spans="1:10" hidden="1" x14ac:dyDescent="0.3">
      <c r="A128" s="86"/>
      <c r="B128" s="86"/>
      <c r="C128" s="86"/>
      <c r="D128" s="86"/>
      <c r="E128" s="86"/>
      <c r="F128" s="86"/>
      <c r="G128" s="86"/>
      <c r="H128" s="86"/>
      <c r="I128" s="86"/>
      <c r="J128" s="86"/>
    </row>
    <row r="129" spans="1:10" hidden="1" x14ac:dyDescent="0.3">
      <c r="A129" s="86"/>
      <c r="B129" s="86"/>
      <c r="C129" s="86"/>
      <c r="D129" s="86"/>
      <c r="E129" s="86"/>
      <c r="F129" s="86"/>
      <c r="G129" s="86"/>
      <c r="H129" s="86"/>
      <c r="I129" s="86"/>
      <c r="J129" s="86"/>
    </row>
    <row r="130" spans="1:10" s="32" customFormat="1" hidden="1" x14ac:dyDescent="0.3">
      <c r="A130" s="226"/>
      <c r="B130" s="226"/>
      <c r="C130" s="165"/>
      <c r="D130" s="227"/>
      <c r="E130" s="134"/>
      <c r="F130" s="226"/>
      <c r="G130" s="227"/>
      <c r="H130" s="227"/>
      <c r="I130" s="226"/>
      <c r="J130" s="226"/>
    </row>
    <row r="131" spans="1:10" s="32" customFormat="1" hidden="1" x14ac:dyDescent="0.3">
      <c r="A131" s="226"/>
      <c r="B131" s="226"/>
      <c r="C131" s="165"/>
      <c r="D131" s="227"/>
      <c r="E131" s="227"/>
      <c r="F131" s="226"/>
      <c r="G131" s="227"/>
      <c r="H131" s="227"/>
      <c r="I131" s="226"/>
      <c r="J131" s="226"/>
    </row>
    <row r="132" spans="1:10" s="32" customFormat="1" hidden="1" x14ac:dyDescent="0.3">
      <c r="A132" s="226"/>
      <c r="B132" s="226"/>
      <c r="C132" s="86"/>
      <c r="D132" s="134"/>
      <c r="E132" s="134"/>
      <c r="F132" s="134"/>
      <c r="G132" s="134"/>
      <c r="H132" s="226"/>
      <c r="I132" s="226"/>
      <c r="J132" s="226"/>
    </row>
    <row r="133" spans="1:10" hidden="1" x14ac:dyDescent="0.3">
      <c r="A133" s="86"/>
      <c r="B133" s="86"/>
      <c r="C133" s="134"/>
      <c r="D133" s="134"/>
      <c r="E133" s="134"/>
      <c r="F133" s="134"/>
      <c r="G133" s="134"/>
      <c r="H133" s="86"/>
      <c r="I133" s="86"/>
      <c r="J133" s="86"/>
    </row>
    <row r="134" spans="1:10" hidden="1" x14ac:dyDescent="0.3">
      <c r="A134" s="86"/>
      <c r="B134" s="86"/>
      <c r="C134" s="86"/>
      <c r="D134" s="134"/>
      <c r="E134" s="134"/>
      <c r="F134" s="134"/>
      <c r="G134" s="134"/>
      <c r="H134" s="86"/>
      <c r="I134" s="86"/>
      <c r="J134" s="86"/>
    </row>
    <row r="135" spans="1:10" hidden="1" x14ac:dyDescent="0.3">
      <c r="A135" s="86"/>
      <c r="B135" s="86"/>
      <c r="C135" s="86"/>
      <c r="D135" s="134"/>
      <c r="E135" s="134"/>
      <c r="F135" s="134"/>
      <c r="G135" s="134"/>
      <c r="H135" s="86"/>
      <c r="I135" s="86"/>
      <c r="J135" s="86"/>
    </row>
    <row r="136" spans="1:10" hidden="1" x14ac:dyDescent="0.3">
      <c r="A136" s="86"/>
      <c r="B136" s="86"/>
      <c r="C136" s="86"/>
      <c r="D136" s="134"/>
      <c r="E136" s="134"/>
      <c r="F136" s="134"/>
      <c r="G136" s="134"/>
      <c r="H136" s="86"/>
      <c r="I136" s="86"/>
      <c r="J136" s="86"/>
    </row>
    <row r="137" spans="1:10" hidden="1" x14ac:dyDescent="0.3">
      <c r="A137" s="86"/>
      <c r="B137" s="86"/>
      <c r="C137" s="86"/>
      <c r="D137" s="134"/>
      <c r="E137" s="134"/>
      <c r="F137" s="134"/>
      <c r="G137" s="228"/>
      <c r="H137" s="86"/>
      <c r="I137" s="86"/>
      <c r="J137" s="86"/>
    </row>
    <row r="138" spans="1:10" hidden="1" x14ac:dyDescent="0.3">
      <c r="A138" s="86"/>
      <c r="B138" s="86"/>
      <c r="C138" s="86"/>
      <c r="D138" s="134"/>
      <c r="E138" s="134"/>
      <c r="F138" s="134"/>
      <c r="G138" s="228"/>
      <c r="H138" s="86"/>
      <c r="I138" s="86"/>
      <c r="J138" s="86"/>
    </row>
    <row r="139" spans="1:10" hidden="1" x14ac:dyDescent="0.3">
      <c r="A139" s="86"/>
      <c r="B139" s="86"/>
      <c r="C139" s="86"/>
      <c r="D139" s="134"/>
      <c r="E139" s="134"/>
      <c r="F139" s="134"/>
      <c r="G139" s="228"/>
      <c r="H139" s="86"/>
      <c r="I139" s="86"/>
      <c r="J139" s="86"/>
    </row>
    <row r="140" spans="1:10" hidden="1" x14ac:dyDescent="0.3">
      <c r="A140" s="86"/>
      <c r="B140" s="86"/>
      <c r="C140" s="86"/>
      <c r="D140" s="134"/>
      <c r="E140" s="134"/>
      <c r="F140" s="134"/>
      <c r="G140" s="228"/>
      <c r="H140" s="86"/>
      <c r="I140" s="86"/>
      <c r="J140" s="86"/>
    </row>
    <row r="141" spans="1:10" hidden="1" x14ac:dyDescent="0.3">
      <c r="A141" s="86"/>
      <c r="B141" s="86"/>
      <c r="C141" s="86"/>
      <c r="D141" s="134"/>
      <c r="E141" s="134"/>
      <c r="F141" s="134"/>
      <c r="G141" s="228"/>
      <c r="H141" s="86"/>
      <c r="I141" s="86"/>
      <c r="J141" s="86"/>
    </row>
    <row r="142" spans="1:10" hidden="1" x14ac:dyDescent="0.3">
      <c r="A142" s="86"/>
      <c r="B142" s="86"/>
      <c r="C142" s="86"/>
      <c r="D142" s="134"/>
      <c r="E142" s="134"/>
      <c r="F142" s="134"/>
      <c r="G142" s="228"/>
      <c r="H142" s="86"/>
      <c r="I142" s="86"/>
      <c r="J142" s="86"/>
    </row>
    <row r="143" spans="1:10" hidden="1" x14ac:dyDescent="0.3">
      <c r="A143" s="86"/>
      <c r="B143" s="86"/>
      <c r="C143" s="86"/>
      <c r="D143" s="134"/>
      <c r="E143" s="134"/>
      <c r="F143" s="134"/>
      <c r="G143" s="228"/>
      <c r="H143" s="86"/>
      <c r="I143" s="86"/>
      <c r="J143" s="86"/>
    </row>
    <row r="144" spans="1:10" hidden="1" x14ac:dyDescent="0.3">
      <c r="A144" s="86"/>
      <c r="B144" s="86"/>
      <c r="C144" s="86"/>
      <c r="D144" s="134"/>
      <c r="E144" s="134"/>
      <c r="F144" s="134"/>
      <c r="G144" s="228"/>
      <c r="H144" s="86"/>
      <c r="I144" s="86"/>
      <c r="J144" s="86"/>
    </row>
    <row r="145" spans="1:10" hidden="1" x14ac:dyDescent="0.3">
      <c r="A145" s="86"/>
      <c r="B145" s="86"/>
      <c r="C145" s="86"/>
      <c r="D145" s="134"/>
      <c r="E145" s="134"/>
      <c r="F145" s="134"/>
      <c r="G145" s="228"/>
      <c r="H145" s="86"/>
      <c r="I145" s="86"/>
      <c r="J145" s="86"/>
    </row>
    <row r="146" spans="1:10" ht="20.25" hidden="1" customHeight="1" x14ac:dyDescent="0.3">
      <c r="A146" s="86"/>
      <c r="B146" s="86"/>
      <c r="C146" s="86"/>
      <c r="D146" s="134"/>
      <c r="E146" s="134"/>
      <c r="F146" s="134"/>
      <c r="G146" s="228"/>
      <c r="H146" s="86"/>
      <c r="I146" s="86"/>
      <c r="J146" s="86"/>
    </row>
    <row r="147" spans="1:10" ht="20.25" hidden="1" customHeight="1" x14ac:dyDescent="0.3">
      <c r="A147" s="86"/>
      <c r="B147" s="86"/>
      <c r="C147" s="86"/>
      <c r="D147" s="134"/>
      <c r="E147" s="134"/>
      <c r="F147" s="134"/>
      <c r="G147" s="134"/>
      <c r="H147" s="86"/>
      <c r="I147" s="86"/>
      <c r="J147" s="86"/>
    </row>
    <row r="148" spans="1:10" ht="20.25" hidden="1" customHeight="1" x14ac:dyDescent="0.3">
      <c r="A148" s="86"/>
      <c r="B148" s="86"/>
      <c r="C148" s="86"/>
      <c r="D148" s="134"/>
      <c r="E148" s="134"/>
      <c r="F148" s="134"/>
      <c r="G148" s="134"/>
      <c r="H148" s="86"/>
      <c r="I148" s="86"/>
      <c r="J148" s="86"/>
    </row>
    <row r="149" spans="1:10" ht="20.25" hidden="1" customHeight="1" x14ac:dyDescent="0.3">
      <c r="A149" s="86"/>
      <c r="B149" s="86"/>
      <c r="C149" s="134"/>
      <c r="D149" s="134"/>
      <c r="E149" s="134"/>
      <c r="F149" s="134"/>
      <c r="G149" s="134"/>
      <c r="H149" s="86"/>
      <c r="I149" s="86"/>
      <c r="J149" s="86"/>
    </row>
    <row r="150" spans="1:10" ht="20.25" hidden="1" customHeight="1" x14ac:dyDescent="0.3">
      <c r="A150" s="86"/>
      <c r="B150" s="86"/>
      <c r="C150" s="134"/>
      <c r="D150" s="134"/>
      <c r="E150" s="134"/>
      <c r="F150" s="134"/>
      <c r="G150" s="228"/>
      <c r="H150" s="86"/>
      <c r="I150" s="86"/>
      <c r="J150" s="86"/>
    </row>
    <row r="151" spans="1:10" ht="20.25" hidden="1" customHeight="1" x14ac:dyDescent="0.3">
      <c r="A151" s="86"/>
      <c r="B151" s="86"/>
      <c r="C151" s="125"/>
      <c r="D151" s="86"/>
      <c r="E151" s="86"/>
      <c r="F151" s="86"/>
      <c r="G151" s="86"/>
      <c r="H151" s="86"/>
      <c r="I151" s="86"/>
      <c r="J151" s="86"/>
    </row>
    <row r="152" spans="1:10" ht="20.25" hidden="1" customHeight="1" x14ac:dyDescent="0.3">
      <c r="A152" s="86"/>
      <c r="B152" s="86"/>
      <c r="C152" s="135"/>
      <c r="D152" s="135"/>
      <c r="E152" s="86"/>
      <c r="F152" s="86"/>
      <c r="G152" s="121"/>
      <c r="H152" s="86"/>
      <c r="I152" s="86"/>
      <c r="J152" s="86"/>
    </row>
    <row r="153" spans="1:10" ht="20.25" hidden="1" customHeight="1" x14ac:dyDescent="0.3">
      <c r="A153" s="86"/>
      <c r="B153" s="86"/>
      <c r="C153" s="86"/>
      <c r="D153" s="86"/>
      <c r="E153" s="86"/>
      <c r="F153" s="86"/>
      <c r="G153" s="86"/>
      <c r="H153" s="86"/>
      <c r="I153" s="86"/>
      <c r="J153" s="86"/>
    </row>
    <row r="154" spans="1:10" ht="20.25" hidden="1" customHeight="1" x14ac:dyDescent="0.3">
      <c r="A154" s="86"/>
      <c r="B154" s="86"/>
      <c r="C154" s="125"/>
      <c r="D154" s="86"/>
      <c r="E154" s="86"/>
      <c r="F154" s="86"/>
      <c r="G154" s="86"/>
      <c r="H154" s="86"/>
      <c r="I154" s="86"/>
      <c r="J154" s="86"/>
    </row>
    <row r="155" spans="1:10" ht="20.25" hidden="1" customHeight="1" x14ac:dyDescent="0.3">
      <c r="A155" s="86"/>
      <c r="B155" s="86"/>
      <c r="C155" s="86"/>
      <c r="D155" s="86"/>
      <c r="E155" s="86"/>
      <c r="F155" s="86"/>
      <c r="G155" s="121"/>
      <c r="H155" s="86"/>
      <c r="I155" s="86"/>
      <c r="J155" s="298"/>
    </row>
    <row r="156" spans="1:10" ht="20.25" hidden="1" customHeight="1" x14ac:dyDescent="0.5">
      <c r="A156" s="86"/>
      <c r="B156" s="86"/>
      <c r="C156" s="86"/>
      <c r="D156" s="86"/>
      <c r="E156" s="86"/>
      <c r="F156" s="86"/>
      <c r="G156" s="317"/>
      <c r="H156" s="229"/>
      <c r="I156" s="86"/>
      <c r="J156" s="298"/>
    </row>
    <row r="157" spans="1:10" ht="20.25" hidden="1" customHeight="1" x14ac:dyDescent="0.3">
      <c r="A157" s="86"/>
      <c r="B157" s="86"/>
      <c r="C157" s="125"/>
      <c r="D157" s="86"/>
      <c r="E157" s="86"/>
      <c r="F157" s="86"/>
      <c r="G157" s="86"/>
      <c r="H157" s="86"/>
      <c r="I157" s="86"/>
      <c r="J157" s="86"/>
    </row>
    <row r="158" spans="1:10" ht="20.25" hidden="1" customHeight="1" x14ac:dyDescent="0.3">
      <c r="A158" s="86"/>
      <c r="B158" s="86"/>
      <c r="C158" s="126"/>
      <c r="D158" s="86"/>
      <c r="E158" s="86"/>
      <c r="F158" s="86"/>
      <c r="G158" s="86"/>
      <c r="H158" s="86"/>
      <c r="I158" s="86"/>
      <c r="J158" s="86"/>
    </row>
    <row r="159" spans="1:10" ht="20.25" hidden="1" customHeight="1" x14ac:dyDescent="0.3">
      <c r="A159" s="86"/>
      <c r="B159" s="86"/>
      <c r="C159" s="151"/>
      <c r="D159" s="86"/>
      <c r="E159" s="86"/>
      <c r="F159" s="86"/>
      <c r="G159" s="86"/>
      <c r="H159" s="86"/>
      <c r="I159" s="86"/>
      <c r="J159" s="86"/>
    </row>
    <row r="160" spans="1:10" ht="20.25" hidden="1" customHeight="1" x14ac:dyDescent="0.3">
      <c r="A160" s="86"/>
      <c r="B160" s="86"/>
      <c r="C160" s="151"/>
      <c r="D160" s="86"/>
      <c r="E160" s="86"/>
      <c r="F160" s="86"/>
      <c r="G160" s="86"/>
      <c r="H160" s="86"/>
      <c r="I160" s="86"/>
      <c r="J160" s="86"/>
    </row>
    <row r="161" spans="1:10" ht="20.25" hidden="1" customHeight="1" x14ac:dyDescent="0.3">
      <c r="A161" s="86"/>
      <c r="B161" s="86"/>
      <c r="C161" s="151"/>
      <c r="D161" s="86"/>
      <c r="E161" s="86"/>
      <c r="F161" s="86"/>
      <c r="G161" s="86"/>
      <c r="H161" s="86"/>
      <c r="I161" s="86"/>
      <c r="J161" s="86"/>
    </row>
    <row r="162" spans="1:10" ht="20.25" hidden="1" customHeight="1" x14ac:dyDescent="0.3">
      <c r="A162" s="86"/>
      <c r="B162" s="86"/>
      <c r="C162" s="86"/>
      <c r="D162" s="86"/>
      <c r="E162" s="86"/>
      <c r="F162" s="86"/>
      <c r="G162" s="86"/>
      <c r="H162" s="86"/>
      <c r="I162" s="86"/>
      <c r="J162" s="86"/>
    </row>
    <row r="163" spans="1:10" ht="20.25" hidden="1" customHeight="1" x14ac:dyDescent="0.3">
      <c r="A163" s="86"/>
      <c r="B163" s="86"/>
      <c r="C163" s="86"/>
      <c r="D163" s="86"/>
      <c r="E163" s="86"/>
      <c r="F163" s="86"/>
      <c r="G163" s="86"/>
      <c r="H163" s="86"/>
      <c r="I163" s="86"/>
      <c r="J163" s="86"/>
    </row>
    <row r="164" spans="1:10" ht="20.25" hidden="1" customHeight="1" x14ac:dyDescent="0.3">
      <c r="A164" s="86"/>
      <c r="B164" s="86"/>
      <c r="C164" s="151"/>
      <c r="D164" s="86"/>
      <c r="E164" s="86"/>
      <c r="F164" s="86"/>
      <c r="G164" s="86"/>
      <c r="H164" s="86"/>
      <c r="I164" s="86"/>
      <c r="J164" s="86"/>
    </row>
    <row r="165" spans="1:10" ht="20.25" hidden="1" customHeight="1" x14ac:dyDescent="0.3">
      <c r="A165" s="86"/>
      <c r="B165" s="86"/>
      <c r="C165" s="86"/>
      <c r="D165" s="86"/>
      <c r="E165" s="86"/>
      <c r="F165" s="86"/>
      <c r="G165" s="86"/>
      <c r="H165" s="86"/>
      <c r="I165" s="86"/>
      <c r="J165" s="86"/>
    </row>
    <row r="166" spans="1:10" ht="20.25" hidden="1" customHeight="1" x14ac:dyDescent="0.3">
      <c r="A166" s="86"/>
      <c r="B166" s="86"/>
      <c r="C166" s="126"/>
      <c r="D166" s="86"/>
      <c r="E166" s="86"/>
      <c r="F166" s="86"/>
      <c r="G166" s="86"/>
      <c r="H166" s="86"/>
      <c r="I166" s="86"/>
      <c r="J166" s="86"/>
    </row>
    <row r="167" spans="1:10" s="33" customFormat="1" ht="20.25" hidden="1" customHeight="1" x14ac:dyDescent="0.3">
      <c r="A167" s="83"/>
      <c r="B167" s="83"/>
      <c r="C167" s="151"/>
      <c r="D167" s="83"/>
      <c r="E167" s="83"/>
      <c r="F167" s="83"/>
      <c r="G167" s="83"/>
      <c r="H167" s="83"/>
      <c r="I167" s="83"/>
      <c r="J167" s="83"/>
    </row>
    <row r="168" spans="1:10" s="33" customFormat="1" ht="20.25" hidden="1" customHeight="1" x14ac:dyDescent="0.3">
      <c r="A168" s="83"/>
      <c r="B168" s="83"/>
      <c r="C168" s="230"/>
      <c r="D168" s="83"/>
      <c r="E168" s="83"/>
      <c r="F168" s="83"/>
      <c r="G168" s="83"/>
      <c r="H168" s="83"/>
      <c r="I168" s="83"/>
      <c r="J168" s="83"/>
    </row>
    <row r="169" spans="1:10" ht="20.25" hidden="1" customHeight="1" x14ac:dyDescent="0.3">
      <c r="A169" s="86"/>
      <c r="B169" s="86"/>
      <c r="C169" s="86"/>
      <c r="D169" s="134"/>
      <c r="E169" s="231"/>
      <c r="F169" s="134"/>
      <c r="G169" s="134"/>
      <c r="H169" s="134"/>
      <c r="I169" s="134"/>
      <c r="J169" s="134"/>
    </row>
    <row r="170" spans="1:10" ht="20.25" hidden="1" customHeight="1" x14ac:dyDescent="0.3">
      <c r="A170" s="86"/>
      <c r="B170" s="86"/>
      <c r="C170" s="218"/>
      <c r="D170" s="134"/>
      <c r="E170" s="134"/>
      <c r="F170" s="134"/>
      <c r="G170" s="134"/>
      <c r="H170" s="134"/>
      <c r="I170" s="134"/>
      <c r="J170" s="298"/>
    </row>
    <row r="171" spans="1:10" ht="20.25" hidden="1" customHeight="1" x14ac:dyDescent="0.3">
      <c r="A171" s="86"/>
      <c r="B171" s="86"/>
      <c r="C171" s="218"/>
      <c r="D171" s="134"/>
      <c r="E171" s="134"/>
      <c r="F171" s="134"/>
      <c r="G171" s="134"/>
      <c r="H171" s="134"/>
      <c r="I171" s="134"/>
      <c r="J171" s="298"/>
    </row>
    <row r="172" spans="1:10" ht="20.25" hidden="1" customHeight="1" x14ac:dyDescent="0.3">
      <c r="A172" s="86"/>
      <c r="B172" s="86"/>
      <c r="C172" s="218"/>
      <c r="D172" s="134"/>
      <c r="E172" s="134"/>
      <c r="F172" s="134"/>
      <c r="G172" s="134"/>
      <c r="H172" s="134"/>
      <c r="I172" s="134"/>
      <c r="J172" s="134"/>
    </row>
    <row r="173" spans="1:10" ht="20.25" hidden="1" customHeight="1" x14ac:dyDescent="0.3">
      <c r="A173" s="86"/>
      <c r="B173" s="86"/>
      <c r="C173" s="219"/>
      <c r="D173" s="86"/>
      <c r="E173" s="86"/>
      <c r="F173" s="86"/>
      <c r="G173" s="86"/>
      <c r="H173" s="86"/>
      <c r="I173" s="86"/>
      <c r="J173" s="298"/>
    </row>
    <row r="174" spans="1:10" ht="20.25" hidden="1" customHeight="1" x14ac:dyDescent="0.3">
      <c r="A174" s="86"/>
      <c r="B174" s="86"/>
      <c r="C174" s="151"/>
      <c r="D174" s="86"/>
      <c r="E174" s="86"/>
      <c r="F174" s="86"/>
      <c r="G174" s="86"/>
      <c r="H174" s="86"/>
      <c r="I174" s="86"/>
      <c r="J174" s="86"/>
    </row>
    <row r="175" spans="1:10" ht="20.25" hidden="1" customHeight="1" x14ac:dyDescent="0.3">
      <c r="A175" s="86"/>
      <c r="B175" s="86"/>
      <c r="C175" s="230"/>
      <c r="D175" s="86"/>
      <c r="E175" s="86"/>
      <c r="F175" s="86"/>
      <c r="G175" s="86"/>
      <c r="H175" s="86"/>
      <c r="I175" s="86"/>
      <c r="J175" s="86"/>
    </row>
    <row r="176" spans="1:10" ht="20.25" hidden="1" customHeight="1" x14ac:dyDescent="0.3">
      <c r="A176" s="86"/>
      <c r="B176" s="86"/>
      <c r="C176" s="230"/>
      <c r="D176" s="86"/>
      <c r="E176" s="86"/>
      <c r="F176" s="86"/>
      <c r="G176" s="86"/>
      <c r="H176" s="86"/>
      <c r="I176" s="86"/>
      <c r="J176" s="86"/>
    </row>
    <row r="177" spans="1:10" ht="20.25" hidden="1" customHeight="1" x14ac:dyDescent="0.3">
      <c r="A177" s="86"/>
      <c r="B177" s="86"/>
      <c r="C177" s="86"/>
      <c r="D177" s="86"/>
      <c r="E177" s="86"/>
      <c r="F177" s="86"/>
      <c r="G177" s="86"/>
      <c r="H177" s="86"/>
      <c r="I177" s="86"/>
      <c r="J177" s="86"/>
    </row>
    <row r="178" spans="1:10" ht="20.25" hidden="1" customHeight="1" x14ac:dyDescent="0.3">
      <c r="A178" s="86"/>
      <c r="B178" s="86"/>
      <c r="C178" s="86"/>
      <c r="D178" s="86"/>
      <c r="E178" s="86"/>
      <c r="F178" s="86"/>
      <c r="G178" s="86"/>
      <c r="H178" s="86"/>
      <c r="I178" s="86"/>
      <c r="J178" s="86"/>
    </row>
    <row r="179" spans="1:10" ht="20.25" hidden="1" customHeight="1" x14ac:dyDescent="0.3">
      <c r="A179" s="86"/>
      <c r="B179" s="86"/>
      <c r="C179" s="164"/>
      <c r="D179" s="86"/>
      <c r="E179" s="86"/>
      <c r="F179" s="86"/>
      <c r="G179" s="86"/>
      <c r="H179" s="86"/>
      <c r="I179" s="86"/>
      <c r="J179" s="86"/>
    </row>
    <row r="180" spans="1:10" ht="20.25" hidden="1" customHeight="1" x14ac:dyDescent="0.3">
      <c r="A180" s="86"/>
      <c r="B180" s="86"/>
      <c r="C180" s="164"/>
      <c r="D180" s="86"/>
      <c r="E180" s="86"/>
      <c r="F180" s="86"/>
      <c r="G180" s="86"/>
      <c r="H180" s="86"/>
      <c r="I180" s="86"/>
      <c r="J180" s="86"/>
    </row>
    <row r="181" spans="1:10" ht="20.25" hidden="1" customHeight="1" x14ac:dyDescent="0.3">
      <c r="A181" s="86"/>
      <c r="B181" s="86"/>
      <c r="C181" s="156"/>
      <c r="D181" s="86"/>
      <c r="E181" s="86"/>
      <c r="F181" s="86"/>
      <c r="G181" s="86"/>
      <c r="H181" s="86"/>
      <c r="I181" s="86"/>
      <c r="J181" s="86"/>
    </row>
    <row r="182" spans="1:10" ht="20.25" hidden="1" customHeight="1" x14ac:dyDescent="0.3">
      <c r="A182" s="86"/>
      <c r="B182" s="86"/>
      <c r="C182" s="86"/>
      <c r="D182" s="86"/>
      <c r="E182" s="86"/>
      <c r="F182" s="86"/>
      <c r="G182" s="121"/>
      <c r="H182" s="86"/>
      <c r="I182" s="86"/>
      <c r="J182" s="298"/>
    </row>
    <row r="183" spans="1:10" ht="20.25" hidden="1" customHeight="1" x14ac:dyDescent="0.3">
      <c r="A183" s="86"/>
      <c r="B183" s="86"/>
      <c r="C183" s="86"/>
      <c r="D183" s="86"/>
      <c r="E183" s="86"/>
      <c r="F183" s="86"/>
      <c r="G183" s="86"/>
      <c r="H183" s="86"/>
      <c r="I183" s="86"/>
      <c r="J183" s="86"/>
    </row>
    <row r="184" spans="1:10" ht="20.25" hidden="1" customHeight="1" x14ac:dyDescent="0.3">
      <c r="A184" s="138"/>
      <c r="B184" s="138"/>
      <c r="C184" s="138"/>
      <c r="D184" s="138"/>
      <c r="E184" s="138"/>
      <c r="F184" s="138"/>
      <c r="G184" s="232"/>
      <c r="H184" s="138"/>
      <c r="I184" s="138"/>
      <c r="J184" s="315"/>
    </row>
    <row r="185" spans="1:10" ht="20.25" customHeight="1" x14ac:dyDescent="0.3">
      <c r="A185" s="7"/>
      <c r="B185" s="7"/>
      <c r="C185" s="5"/>
      <c r="D185" s="7"/>
      <c r="E185" s="7"/>
      <c r="F185" s="29" t="s">
        <v>530</v>
      </c>
      <c r="G185" s="39">
        <f>G186+G187+G188+G189</f>
        <v>93800</v>
      </c>
      <c r="H185" s="7"/>
      <c r="I185" s="7"/>
      <c r="J185" s="7"/>
    </row>
    <row r="186" spans="1:10" ht="20.25" customHeight="1" x14ac:dyDescent="0.3">
      <c r="A186" s="7"/>
      <c r="B186" s="7"/>
      <c r="C186" s="5"/>
      <c r="D186" s="7"/>
      <c r="E186" s="7"/>
      <c r="F186" s="19" t="s">
        <v>151</v>
      </c>
      <c r="G186" s="27">
        <f>G39+G64+G72+G91+G108+G150+G155</f>
        <v>0</v>
      </c>
      <c r="H186" s="7"/>
      <c r="I186" s="7"/>
      <c r="J186" s="7"/>
    </row>
    <row r="187" spans="1:10" ht="20.25" customHeight="1" x14ac:dyDescent="0.3">
      <c r="A187" s="7"/>
      <c r="B187" s="7"/>
      <c r="C187" s="5"/>
      <c r="D187" s="7"/>
      <c r="E187" s="7"/>
      <c r="F187" s="19" t="s">
        <v>288</v>
      </c>
      <c r="G187" s="12">
        <v>0</v>
      </c>
      <c r="H187" s="7"/>
      <c r="I187" s="7"/>
      <c r="J187" s="7"/>
    </row>
    <row r="188" spans="1:10" ht="20.25" customHeight="1" x14ac:dyDescent="0.3">
      <c r="A188" s="7"/>
      <c r="B188" s="7"/>
      <c r="C188" s="5"/>
      <c r="D188" s="7"/>
      <c r="E188" s="7"/>
      <c r="F188" s="19" t="s">
        <v>142</v>
      </c>
      <c r="G188" s="316">
        <f>G17</f>
        <v>93800</v>
      </c>
      <c r="H188" s="7"/>
      <c r="I188" s="7"/>
      <c r="J188" s="7"/>
    </row>
    <row r="189" spans="1:10" ht="20.25" customHeight="1" x14ac:dyDescent="0.3">
      <c r="F189" s="29" t="s">
        <v>1432</v>
      </c>
      <c r="G189" s="10">
        <f>G93</f>
        <v>0</v>
      </c>
    </row>
  </sheetData>
  <mergeCells count="11">
    <mergeCell ref="J13:J14"/>
    <mergeCell ref="A1:J1"/>
    <mergeCell ref="A2:I2"/>
    <mergeCell ref="A13:A14"/>
    <mergeCell ref="B13:B14"/>
    <mergeCell ref="C13:C14"/>
    <mergeCell ref="D13:D14"/>
    <mergeCell ref="E13:E14"/>
    <mergeCell ref="F13:F14"/>
    <mergeCell ref="G13:H13"/>
    <mergeCell ref="I13:I14"/>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opLeftCell="A16" workbookViewId="0">
      <selection activeCell="H21" sqref="H21"/>
    </sheetView>
  </sheetViews>
  <sheetFormatPr defaultColWidth="9" defaultRowHeight="21.75" x14ac:dyDescent="0.5"/>
  <cols>
    <col min="1" max="1" width="3" style="443" customWidth="1"/>
    <col min="2" max="2" width="10.5" style="443" customWidth="1"/>
    <col min="3" max="3" width="18.75" style="443" customWidth="1"/>
    <col min="4" max="4" width="38.5" style="483" customWidth="1"/>
    <col min="5" max="5" width="12" style="447" customWidth="1"/>
    <col min="6" max="6" width="11.5" style="443" customWidth="1"/>
    <col min="7" max="7" width="13.5" style="443" customWidth="1"/>
    <col min="8" max="8" width="9" style="443" customWidth="1"/>
    <col min="9" max="9" width="7.25" style="443" customWidth="1"/>
    <col min="10" max="10" width="8.375" style="443" customWidth="1"/>
    <col min="11" max="11" width="9.5" style="443" customWidth="1"/>
    <col min="12" max="16384" width="9" style="443"/>
  </cols>
  <sheetData>
    <row r="1" spans="1:14" x14ac:dyDescent="0.5">
      <c r="A1" s="600" t="s">
        <v>987</v>
      </c>
      <c r="B1" s="600"/>
      <c r="C1" s="600"/>
      <c r="D1" s="600"/>
      <c r="E1" s="600"/>
      <c r="F1" s="600"/>
      <c r="G1" s="600"/>
      <c r="H1" s="600"/>
      <c r="I1" s="600"/>
      <c r="J1" s="600"/>
      <c r="K1" s="600"/>
    </row>
    <row r="2" spans="1:14" x14ac:dyDescent="0.5">
      <c r="A2" s="600" t="s">
        <v>988</v>
      </c>
      <c r="B2" s="600"/>
      <c r="C2" s="600"/>
      <c r="D2" s="600"/>
      <c r="E2" s="600"/>
      <c r="F2" s="600"/>
      <c r="G2" s="600"/>
      <c r="H2" s="600"/>
      <c r="I2" s="600"/>
      <c r="J2" s="600"/>
      <c r="K2" s="444"/>
    </row>
    <row r="3" spans="1:14" s="444" customFormat="1" x14ac:dyDescent="0.5">
      <c r="A3" s="444" t="s">
        <v>1729</v>
      </c>
      <c r="D3" s="445"/>
      <c r="E3" s="446"/>
    </row>
    <row r="4" spans="1:14" s="444" customFormat="1" x14ac:dyDescent="0.5">
      <c r="A4" s="444" t="s">
        <v>2</v>
      </c>
      <c r="C4" s="444" t="s">
        <v>1730</v>
      </c>
      <c r="D4" s="445"/>
      <c r="E4" s="446"/>
      <c r="L4" s="447"/>
      <c r="M4" s="447"/>
      <c r="N4" s="447"/>
    </row>
    <row r="5" spans="1:14" s="444" customFormat="1" x14ac:dyDescent="0.5">
      <c r="C5" s="444" t="s">
        <v>1731</v>
      </c>
      <c r="D5" s="445"/>
      <c r="E5" s="446"/>
      <c r="L5" s="447"/>
      <c r="M5" s="447"/>
      <c r="N5" s="447"/>
    </row>
    <row r="6" spans="1:14" s="444" customFormat="1" x14ac:dyDescent="0.5">
      <c r="C6" s="444" t="s">
        <v>1732</v>
      </c>
      <c r="D6" s="445"/>
      <c r="E6" s="446" t="s">
        <v>1733</v>
      </c>
      <c r="K6" s="444" t="s">
        <v>21</v>
      </c>
      <c r="L6" s="447"/>
      <c r="M6" s="447"/>
      <c r="N6" s="447"/>
    </row>
    <row r="7" spans="1:14" s="444" customFormat="1" x14ac:dyDescent="0.5">
      <c r="A7" s="444" t="s">
        <v>2244</v>
      </c>
      <c r="D7" s="445"/>
      <c r="E7" s="446"/>
      <c r="L7" s="447"/>
      <c r="M7" s="447"/>
      <c r="N7" s="447"/>
    </row>
    <row r="8" spans="1:14" s="444" customFormat="1" x14ac:dyDescent="0.5">
      <c r="A8" s="444" t="s">
        <v>1734</v>
      </c>
      <c r="D8" s="445"/>
      <c r="E8" s="446"/>
      <c r="L8" s="447"/>
      <c r="M8" s="447"/>
      <c r="N8" s="447"/>
    </row>
    <row r="9" spans="1:14" s="444" customFormat="1" x14ac:dyDescent="0.5">
      <c r="A9" s="444" t="s">
        <v>1735</v>
      </c>
      <c r="D9" s="445"/>
      <c r="E9" s="446"/>
      <c r="L9" s="447"/>
      <c r="M9" s="447"/>
      <c r="N9" s="447"/>
    </row>
    <row r="10" spans="1:14" s="444" customFormat="1" x14ac:dyDescent="0.5">
      <c r="A10" s="444" t="s">
        <v>1736</v>
      </c>
      <c r="D10" s="445"/>
      <c r="E10" s="446"/>
      <c r="L10" s="447"/>
      <c r="M10" s="447"/>
      <c r="N10" s="447"/>
    </row>
    <row r="11" spans="1:14" x14ac:dyDescent="0.5">
      <c r="A11" s="596" t="s">
        <v>4</v>
      </c>
      <c r="B11" s="596" t="s">
        <v>1737</v>
      </c>
      <c r="C11" s="596" t="s">
        <v>1738</v>
      </c>
      <c r="D11" s="601" t="s">
        <v>1739</v>
      </c>
      <c r="E11" s="596" t="s">
        <v>1740</v>
      </c>
      <c r="F11" s="596" t="s">
        <v>1741</v>
      </c>
      <c r="G11" s="596" t="s">
        <v>9</v>
      </c>
      <c r="H11" s="602" t="s">
        <v>10</v>
      </c>
      <c r="I11" s="602"/>
      <c r="J11" s="596" t="s">
        <v>11</v>
      </c>
      <c r="K11" s="596" t="s">
        <v>12</v>
      </c>
    </row>
    <row r="12" spans="1:14" x14ac:dyDescent="0.5">
      <c r="A12" s="596"/>
      <c r="B12" s="596"/>
      <c r="C12" s="596"/>
      <c r="D12" s="601"/>
      <c r="E12" s="596"/>
      <c r="F12" s="596"/>
      <c r="G12" s="596"/>
      <c r="H12" s="448" t="s">
        <v>13</v>
      </c>
      <c r="I12" s="448" t="s">
        <v>14</v>
      </c>
      <c r="J12" s="596"/>
      <c r="K12" s="596"/>
    </row>
    <row r="13" spans="1:14" x14ac:dyDescent="0.5">
      <c r="A13" s="449"/>
      <c r="B13" s="450"/>
      <c r="C13" s="484" t="s">
        <v>2253</v>
      </c>
      <c r="D13" s="451"/>
      <c r="E13" s="452"/>
      <c r="F13" s="449"/>
      <c r="G13" s="449"/>
      <c r="H13" s="449"/>
      <c r="I13" s="449"/>
      <c r="J13" s="449"/>
      <c r="K13" s="449"/>
    </row>
    <row r="14" spans="1:14" x14ac:dyDescent="0.5">
      <c r="A14" s="485"/>
      <c r="B14" s="486"/>
      <c r="C14" s="486"/>
      <c r="D14" s="486"/>
      <c r="E14" s="486"/>
      <c r="F14" s="486"/>
      <c r="G14" s="486"/>
      <c r="H14" s="486"/>
      <c r="I14" s="488" t="s">
        <v>1432</v>
      </c>
      <c r="J14" s="486"/>
      <c r="K14" s="486"/>
    </row>
    <row r="15" spans="1:14" x14ac:dyDescent="0.5">
      <c r="A15" s="485"/>
      <c r="B15" s="486"/>
      <c r="C15" s="486"/>
      <c r="D15" s="486"/>
      <c r="E15" s="486"/>
      <c r="F15" s="486"/>
      <c r="G15" s="486"/>
      <c r="H15" s="486"/>
      <c r="I15" s="486"/>
      <c r="J15" s="486"/>
      <c r="K15" s="486"/>
    </row>
    <row r="16" spans="1:14" x14ac:dyDescent="0.5">
      <c r="A16" s="485"/>
      <c r="B16" s="486"/>
      <c r="C16" s="486"/>
      <c r="D16" s="486"/>
      <c r="E16" s="486"/>
      <c r="F16" s="486"/>
      <c r="G16" s="486"/>
      <c r="H16" s="486"/>
      <c r="I16" s="486"/>
      <c r="J16" s="486"/>
      <c r="K16" s="486"/>
    </row>
    <row r="17" spans="1:11" x14ac:dyDescent="0.5">
      <c r="A17" s="485"/>
      <c r="B17" s="486"/>
      <c r="C17" s="486"/>
      <c r="D17" s="486"/>
      <c r="E17" s="486"/>
      <c r="F17" s="486"/>
      <c r="G17" s="486"/>
      <c r="H17" s="486"/>
      <c r="I17" s="486"/>
      <c r="J17" s="486"/>
      <c r="K17" s="486"/>
    </row>
    <row r="18" spans="1:11" x14ac:dyDescent="0.5">
      <c r="A18" s="485"/>
      <c r="B18" s="486"/>
      <c r="C18" s="486"/>
      <c r="D18" s="486"/>
      <c r="E18" s="486"/>
      <c r="F18" s="486"/>
      <c r="G18" s="486"/>
      <c r="H18" s="486"/>
      <c r="I18" s="486"/>
      <c r="J18" s="486"/>
      <c r="K18" s="486"/>
    </row>
    <row r="19" spans="1:11" x14ac:dyDescent="0.5">
      <c r="A19" s="485"/>
      <c r="B19" s="486"/>
      <c r="C19" s="486"/>
      <c r="D19" s="486"/>
      <c r="E19" s="486"/>
      <c r="F19" s="486"/>
      <c r="G19" s="486"/>
      <c r="H19" s="486"/>
      <c r="I19" s="486"/>
      <c r="J19" s="486"/>
      <c r="K19" s="486"/>
    </row>
    <row r="20" spans="1:11" x14ac:dyDescent="0.5">
      <c r="A20" s="454"/>
      <c r="B20" s="454"/>
      <c r="C20" s="454"/>
      <c r="D20" s="454"/>
      <c r="E20" s="454"/>
      <c r="F20" s="454"/>
      <c r="G20" s="454"/>
      <c r="H20" s="454"/>
      <c r="I20" s="454"/>
      <c r="J20" s="454"/>
      <c r="K20" s="454"/>
    </row>
    <row r="21" spans="1:11" x14ac:dyDescent="0.5">
      <c r="A21" s="478"/>
      <c r="B21" s="478"/>
      <c r="C21" s="478"/>
      <c r="D21" s="479"/>
      <c r="E21" s="597" t="s">
        <v>530</v>
      </c>
      <c r="F21" s="598"/>
      <c r="G21" s="599"/>
      <c r="H21" s="480">
        <v>8360</v>
      </c>
      <c r="I21" s="487" t="s">
        <v>1432</v>
      </c>
      <c r="J21" s="481"/>
      <c r="K21" s="482"/>
    </row>
  </sheetData>
  <mergeCells count="13">
    <mergeCell ref="J11:J12"/>
    <mergeCell ref="K11:K12"/>
    <mergeCell ref="E21:G21"/>
    <mergeCell ref="A1:K1"/>
    <mergeCell ref="A2:J2"/>
    <mergeCell ref="A11:A12"/>
    <mergeCell ref="B11:B12"/>
    <mergeCell ref="C11:C12"/>
    <mergeCell ref="D11:D12"/>
    <mergeCell ref="E11:E12"/>
    <mergeCell ref="F11:F12"/>
    <mergeCell ref="G11:G12"/>
    <mergeCell ref="H11:I11"/>
  </mergeCells>
  <pageMargins left="0.31496062992125984" right="0.11811023622047245" top="0.35433070866141736" bottom="0.31496062992125984" header="0" footer="0"/>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01"/>
  <sheetViews>
    <sheetView topLeftCell="C187" workbookViewId="0">
      <selection activeCell="K196" sqref="K196"/>
    </sheetView>
  </sheetViews>
  <sheetFormatPr defaultColWidth="9" defaultRowHeight="18.75" x14ac:dyDescent="0.3"/>
  <cols>
    <col min="1" max="1" width="3.75" style="3" customWidth="1"/>
    <col min="2" max="2" width="16" style="3" customWidth="1"/>
    <col min="3" max="3" width="38.375" style="3" customWidth="1"/>
    <col min="4" max="4" width="12.875" style="3" customWidth="1"/>
    <col min="5" max="5" width="10" style="3" customWidth="1"/>
    <col min="6" max="6" width="19.25" style="3" customWidth="1"/>
    <col min="7" max="7" width="9.25" style="3" bestFit="1" customWidth="1"/>
    <col min="8" max="8" width="9.25" style="3" customWidth="1"/>
    <col min="9" max="9" width="10.25" style="77" customWidth="1"/>
    <col min="10" max="10" width="9" style="3"/>
    <col min="11" max="11" width="11" style="3" customWidth="1"/>
    <col min="12" max="16384" width="9" style="3"/>
  </cols>
  <sheetData>
    <row r="1" spans="1:11" x14ac:dyDescent="0.3">
      <c r="A1" s="544" t="s">
        <v>0</v>
      </c>
      <c r="B1" s="544"/>
      <c r="C1" s="544"/>
      <c r="D1" s="544"/>
      <c r="E1" s="544"/>
      <c r="F1" s="544"/>
      <c r="G1" s="544"/>
      <c r="H1" s="544"/>
      <c r="I1" s="544"/>
      <c r="J1" s="544"/>
      <c r="K1" s="544"/>
    </row>
    <row r="2" spans="1:11" x14ac:dyDescent="0.3">
      <c r="A2" s="544" t="s">
        <v>1367</v>
      </c>
      <c r="B2" s="544"/>
      <c r="C2" s="544"/>
      <c r="D2" s="544"/>
      <c r="E2" s="544"/>
      <c r="F2" s="544"/>
      <c r="G2" s="544"/>
      <c r="H2" s="544"/>
      <c r="I2" s="544"/>
      <c r="J2" s="544"/>
      <c r="K2" s="4"/>
    </row>
    <row r="3" spans="1:11" x14ac:dyDescent="0.3">
      <c r="A3" s="34" t="s">
        <v>784</v>
      </c>
      <c r="B3" s="35"/>
      <c r="C3" s="16"/>
    </row>
    <row r="4" spans="1:11" x14ac:dyDescent="0.3">
      <c r="B4" s="4" t="s">
        <v>1368</v>
      </c>
    </row>
    <row r="5" spans="1:11" ht="23.25" x14ac:dyDescent="0.5">
      <c r="B5" s="41" t="s">
        <v>1370</v>
      </c>
      <c r="C5" s="41"/>
      <c r="D5" s="41"/>
      <c r="E5" s="40"/>
    </row>
    <row r="6" spans="1:11" ht="20.25" x14ac:dyDescent="0.3">
      <c r="B6" s="41"/>
      <c r="C6" s="42" t="s">
        <v>1369</v>
      </c>
      <c r="D6" s="41"/>
    </row>
    <row r="7" spans="1:11" x14ac:dyDescent="0.3">
      <c r="A7" s="4" t="s">
        <v>3</v>
      </c>
    </row>
    <row r="8" spans="1:11" x14ac:dyDescent="0.3">
      <c r="A8" s="5"/>
      <c r="B8" s="1" t="s">
        <v>149</v>
      </c>
      <c r="C8" s="6"/>
      <c r="D8" s="7"/>
      <c r="E8" s="7"/>
      <c r="F8" s="7"/>
    </row>
    <row r="9" spans="1:11" x14ac:dyDescent="0.3">
      <c r="A9" s="5"/>
      <c r="B9" s="2" t="s">
        <v>16</v>
      </c>
      <c r="C9" s="6"/>
      <c r="D9" s="6"/>
      <c r="E9" s="6"/>
      <c r="F9" s="6"/>
      <c r="G9" s="8"/>
      <c r="H9" s="8"/>
      <c r="J9" s="8"/>
      <c r="K9" s="8"/>
    </row>
    <row r="10" spans="1:11" x14ac:dyDescent="0.3">
      <c r="A10" s="5"/>
      <c r="B10" s="2" t="s">
        <v>17</v>
      </c>
      <c r="C10" s="6"/>
      <c r="D10" s="6"/>
      <c r="E10" s="6"/>
      <c r="F10" s="6"/>
      <c r="G10" s="8"/>
      <c r="H10" s="8"/>
      <c r="J10" s="8"/>
      <c r="K10" s="8"/>
    </row>
    <row r="11" spans="1:11" x14ac:dyDescent="0.3">
      <c r="A11" s="5"/>
      <c r="B11" s="2" t="s">
        <v>18</v>
      </c>
      <c r="C11" s="6"/>
      <c r="D11" s="6"/>
      <c r="E11" s="6"/>
      <c r="F11" s="6"/>
      <c r="G11" s="8"/>
      <c r="H11" s="8"/>
      <c r="J11" s="8"/>
      <c r="K11" s="8"/>
    </row>
    <row r="12" spans="1:11" x14ac:dyDescent="0.3">
      <c r="A12" s="5"/>
      <c r="B12" s="11" t="s">
        <v>15</v>
      </c>
      <c r="C12" s="6"/>
      <c r="D12" s="6"/>
      <c r="E12" s="6"/>
      <c r="F12" s="6"/>
      <c r="G12" s="8"/>
      <c r="H12" s="8"/>
      <c r="J12" s="8"/>
      <c r="K12" s="8"/>
    </row>
    <row r="13" spans="1:11" x14ac:dyDescent="0.3">
      <c r="A13" s="5"/>
      <c r="B13" s="2" t="s">
        <v>19</v>
      </c>
      <c r="C13" s="6"/>
      <c r="D13" s="6"/>
      <c r="E13" s="6"/>
      <c r="F13" s="6"/>
      <c r="G13" s="8"/>
      <c r="H13" s="8"/>
      <c r="J13" s="8"/>
      <c r="K13" s="8"/>
    </row>
    <row r="14" spans="1:11" x14ac:dyDescent="0.3">
      <c r="A14" s="5"/>
      <c r="B14" s="2" t="s">
        <v>20</v>
      </c>
      <c r="C14" s="6"/>
      <c r="D14" s="6"/>
      <c r="E14" s="6"/>
      <c r="F14" s="6"/>
      <c r="G14" s="8"/>
      <c r="H14" s="8"/>
      <c r="J14" s="8"/>
      <c r="K14" s="8"/>
    </row>
    <row r="15" spans="1:11" x14ac:dyDescent="0.3">
      <c r="B15" s="1" t="s">
        <v>22</v>
      </c>
      <c r="C15" s="8"/>
      <c r="D15" s="8"/>
      <c r="E15" s="8"/>
      <c r="F15" s="8"/>
      <c r="G15" s="8"/>
      <c r="H15" s="8"/>
      <c r="J15" s="8"/>
      <c r="K15" s="8"/>
    </row>
    <row r="16" spans="1:11" x14ac:dyDescent="0.3">
      <c r="B16" s="1" t="s">
        <v>23</v>
      </c>
      <c r="C16" s="8"/>
      <c r="D16" s="6"/>
      <c r="E16" s="8"/>
      <c r="F16" s="8"/>
      <c r="G16" s="8"/>
      <c r="H16" s="8"/>
      <c r="J16" s="8"/>
      <c r="K16" s="8"/>
    </row>
    <row r="17" spans="1:11" x14ac:dyDescent="0.3">
      <c r="B17" s="1" t="s">
        <v>150</v>
      </c>
      <c r="C17" s="8"/>
      <c r="D17" s="8"/>
      <c r="E17" s="8"/>
      <c r="F17" s="8"/>
      <c r="G17" s="8"/>
      <c r="H17" s="8"/>
      <c r="J17" s="8"/>
      <c r="K17" s="8"/>
    </row>
    <row r="18" spans="1:11" x14ac:dyDescent="0.3">
      <c r="B18" s="442" t="s">
        <v>24</v>
      </c>
      <c r="C18" s="9"/>
      <c r="D18" s="9"/>
      <c r="E18" s="9"/>
      <c r="F18" s="9"/>
      <c r="G18" s="9"/>
      <c r="H18" s="9"/>
      <c r="I18" s="408"/>
      <c r="J18" s="9"/>
      <c r="K18" s="9"/>
    </row>
    <row r="19" spans="1:11" x14ac:dyDescent="0.3">
      <c r="B19" s="1" t="s">
        <v>26</v>
      </c>
      <c r="C19" s="8"/>
      <c r="D19" s="8"/>
      <c r="E19" s="8"/>
      <c r="F19" s="8"/>
      <c r="G19" s="8"/>
      <c r="H19" s="8"/>
      <c r="J19" s="8"/>
      <c r="K19" s="8"/>
    </row>
    <row r="20" spans="1:11" ht="19.5" thickBot="1" x14ac:dyDescent="0.35">
      <c r="B20" s="2"/>
      <c r="C20" s="8"/>
      <c r="D20" s="8"/>
      <c r="E20" s="8"/>
      <c r="F20" s="8"/>
      <c r="G20" s="8"/>
      <c r="H20" s="8"/>
      <c r="J20" s="8"/>
      <c r="K20" s="8"/>
    </row>
    <row r="21" spans="1:11" x14ac:dyDescent="0.3">
      <c r="A21" s="545" t="s">
        <v>21</v>
      </c>
      <c r="B21" s="547" t="s">
        <v>5</v>
      </c>
      <c r="C21" s="549" t="s">
        <v>6</v>
      </c>
      <c r="D21" s="551" t="s">
        <v>7</v>
      </c>
      <c r="E21" s="551" t="s">
        <v>8</v>
      </c>
      <c r="F21" s="551" t="s">
        <v>9</v>
      </c>
      <c r="G21" s="553" t="s">
        <v>10</v>
      </c>
      <c r="H21" s="553"/>
      <c r="I21" s="553"/>
      <c r="J21" s="551" t="s">
        <v>11</v>
      </c>
      <c r="K21" s="542" t="s">
        <v>12</v>
      </c>
    </row>
    <row r="22" spans="1:11" x14ac:dyDescent="0.3">
      <c r="A22" s="546"/>
      <c r="B22" s="548"/>
      <c r="C22" s="550"/>
      <c r="D22" s="552"/>
      <c r="E22" s="552"/>
      <c r="F22" s="552"/>
      <c r="G22" s="413" t="s">
        <v>13</v>
      </c>
      <c r="H22" s="489"/>
      <c r="I22" s="413" t="s">
        <v>14</v>
      </c>
      <c r="J22" s="552"/>
      <c r="K22" s="543"/>
    </row>
    <row r="23" spans="1:11" x14ac:dyDescent="0.3">
      <c r="A23" s="115">
        <v>1</v>
      </c>
      <c r="B23" s="116" t="s">
        <v>1620</v>
      </c>
      <c r="C23" s="117" t="s">
        <v>64</v>
      </c>
      <c r="D23" s="118"/>
      <c r="E23" s="118"/>
      <c r="F23" s="118"/>
      <c r="G23" s="118"/>
      <c r="H23" s="118"/>
      <c r="I23" s="115"/>
      <c r="J23" s="118"/>
      <c r="K23" s="115" t="s">
        <v>1396</v>
      </c>
    </row>
    <row r="24" spans="1:11" x14ac:dyDescent="0.3">
      <c r="A24" s="86"/>
      <c r="B24" s="409" t="s">
        <v>984</v>
      </c>
      <c r="C24" s="119" t="s">
        <v>139</v>
      </c>
      <c r="D24" s="293" t="s">
        <v>1837</v>
      </c>
      <c r="E24" s="86" t="s">
        <v>202</v>
      </c>
      <c r="F24" s="86" t="s">
        <v>1838</v>
      </c>
      <c r="G24" s="86"/>
      <c r="H24" s="86"/>
      <c r="I24" s="414"/>
      <c r="J24" s="86"/>
      <c r="K24" s="414" t="s">
        <v>1839</v>
      </c>
    </row>
    <row r="25" spans="1:11" x14ac:dyDescent="0.3">
      <c r="A25" s="86"/>
      <c r="B25" s="409" t="s">
        <v>986</v>
      </c>
      <c r="C25" s="86" t="s">
        <v>1840</v>
      </c>
      <c r="D25" s="86"/>
      <c r="E25" s="86"/>
      <c r="F25" s="86" t="s">
        <v>1841</v>
      </c>
      <c r="G25" s="86"/>
      <c r="H25" s="86"/>
      <c r="I25" s="414"/>
      <c r="J25" s="86"/>
      <c r="K25" s="414"/>
    </row>
    <row r="26" spans="1:11" x14ac:dyDescent="0.3">
      <c r="A26" s="86"/>
      <c r="B26" s="86"/>
      <c r="C26" s="177" t="s">
        <v>452</v>
      </c>
      <c r="D26" s="86"/>
      <c r="E26" s="86"/>
      <c r="F26" s="86" t="s">
        <v>1842</v>
      </c>
      <c r="G26" s="86"/>
      <c r="H26" s="86"/>
      <c r="I26" s="414"/>
      <c r="J26" s="86"/>
      <c r="K26" s="414"/>
    </row>
    <row r="27" spans="1:11" x14ac:dyDescent="0.3">
      <c r="A27" s="86"/>
      <c r="B27" s="86"/>
      <c r="C27" s="179" t="s">
        <v>1843</v>
      </c>
      <c r="D27" s="86"/>
      <c r="E27" s="86"/>
      <c r="F27" s="86" t="s">
        <v>1844</v>
      </c>
      <c r="G27" s="86"/>
      <c r="H27" s="86"/>
      <c r="I27" s="414"/>
      <c r="J27" s="86"/>
      <c r="K27" s="414"/>
    </row>
    <row r="28" spans="1:11" x14ac:dyDescent="0.3">
      <c r="A28" s="86"/>
      <c r="B28" s="86"/>
      <c r="C28" s="179" t="s">
        <v>1845</v>
      </c>
      <c r="D28" s="86"/>
      <c r="E28" s="86"/>
      <c r="F28" s="86" t="s">
        <v>1846</v>
      </c>
      <c r="G28" s="86"/>
      <c r="H28" s="86"/>
      <c r="I28" s="414"/>
      <c r="J28" s="86"/>
      <c r="K28" s="414"/>
    </row>
    <row r="29" spans="1:11" x14ac:dyDescent="0.3">
      <c r="A29" s="86"/>
      <c r="B29" s="86"/>
      <c r="C29" s="179" t="s">
        <v>1847</v>
      </c>
      <c r="D29" s="86"/>
      <c r="E29" s="86"/>
      <c r="F29" s="86"/>
      <c r="G29" s="86"/>
      <c r="H29" s="86"/>
      <c r="I29" s="414"/>
      <c r="J29" s="86"/>
      <c r="K29" s="414"/>
    </row>
    <row r="30" spans="1:11" x14ac:dyDescent="0.3">
      <c r="A30" s="86"/>
      <c r="B30" s="86"/>
      <c r="C30" s="179" t="s">
        <v>1848</v>
      </c>
      <c r="D30" s="86"/>
      <c r="E30" s="86"/>
      <c r="F30" s="86"/>
      <c r="G30" s="86"/>
      <c r="H30" s="86"/>
      <c r="I30" s="414"/>
      <c r="J30" s="86"/>
      <c r="K30" s="414"/>
    </row>
    <row r="31" spans="1:11" x14ac:dyDescent="0.3">
      <c r="A31" s="86"/>
      <c r="B31" s="86"/>
      <c r="C31" s="167" t="s">
        <v>1849</v>
      </c>
      <c r="D31" s="86"/>
      <c r="E31" s="86"/>
      <c r="F31" s="86"/>
      <c r="G31" s="86"/>
      <c r="H31" s="86"/>
      <c r="I31" s="414"/>
      <c r="J31" s="86"/>
      <c r="K31" s="414"/>
    </row>
    <row r="32" spans="1:11" x14ac:dyDescent="0.3">
      <c r="A32" s="86"/>
      <c r="B32" s="86"/>
      <c r="C32" s="86" t="s">
        <v>1850</v>
      </c>
      <c r="D32" s="86"/>
      <c r="E32" s="86"/>
      <c r="F32" s="86"/>
      <c r="G32" s="86"/>
      <c r="H32" s="86"/>
      <c r="I32" s="414"/>
      <c r="J32" s="86"/>
      <c r="K32" s="414"/>
    </row>
    <row r="33" spans="1:11" x14ac:dyDescent="0.3">
      <c r="A33" s="86"/>
      <c r="B33" s="86"/>
      <c r="C33" s="167" t="s">
        <v>1851</v>
      </c>
      <c r="D33" s="293" t="s">
        <v>1837</v>
      </c>
      <c r="E33" s="86"/>
      <c r="F33" s="86"/>
      <c r="G33" s="86"/>
      <c r="H33" s="86"/>
      <c r="I33" s="414"/>
      <c r="J33" s="86"/>
      <c r="K33" s="414" t="s">
        <v>1839</v>
      </c>
    </row>
    <row r="34" spans="1:11" x14ac:dyDescent="0.3">
      <c r="A34" s="86"/>
      <c r="B34" s="86"/>
      <c r="C34" s="167" t="s">
        <v>1852</v>
      </c>
      <c r="D34" s="86"/>
      <c r="E34" s="86"/>
      <c r="F34" s="86"/>
      <c r="G34" s="86"/>
      <c r="H34" s="86"/>
      <c r="I34" s="414"/>
      <c r="J34" s="86"/>
      <c r="K34" s="106"/>
    </row>
    <row r="35" spans="1:11" x14ac:dyDescent="0.3">
      <c r="A35" s="86"/>
      <c r="B35" s="86"/>
      <c r="C35" s="167" t="s">
        <v>1853</v>
      </c>
      <c r="D35" s="86"/>
      <c r="E35" s="86" t="s">
        <v>129</v>
      </c>
      <c r="F35" s="86"/>
      <c r="G35" s="86"/>
      <c r="H35" s="86"/>
      <c r="I35" s="414"/>
      <c r="J35" s="86"/>
      <c r="K35" s="106"/>
    </row>
    <row r="36" spans="1:11" x14ac:dyDescent="0.3">
      <c r="A36" s="86"/>
      <c r="B36" s="86"/>
      <c r="C36" s="167" t="s">
        <v>1854</v>
      </c>
      <c r="D36" s="86"/>
      <c r="E36" s="86" t="s">
        <v>1855</v>
      </c>
      <c r="F36" s="86"/>
      <c r="G36" s="86"/>
      <c r="H36" s="86"/>
      <c r="I36" s="414"/>
      <c r="J36" s="86"/>
      <c r="K36" s="106"/>
    </row>
    <row r="37" spans="1:11" x14ac:dyDescent="0.3">
      <c r="A37" s="86"/>
      <c r="B37" s="86"/>
      <c r="C37" s="167" t="s">
        <v>1856</v>
      </c>
      <c r="D37" s="86"/>
      <c r="E37" s="86" t="s">
        <v>134</v>
      </c>
      <c r="F37" s="86"/>
      <c r="G37" s="86"/>
      <c r="H37" s="86"/>
      <c r="I37" s="414"/>
      <c r="J37" s="86"/>
      <c r="K37" s="106"/>
    </row>
    <row r="38" spans="1:11" x14ac:dyDescent="0.3">
      <c r="A38" s="86"/>
      <c r="B38" s="86"/>
      <c r="C38" s="14" t="s">
        <v>1857</v>
      </c>
      <c r="D38" s="86"/>
      <c r="E38" s="86"/>
      <c r="F38" s="86"/>
      <c r="G38" s="86"/>
      <c r="H38" s="86"/>
      <c r="I38" s="414"/>
      <c r="J38" s="86"/>
      <c r="K38" s="106"/>
    </row>
    <row r="39" spans="1:11" x14ac:dyDescent="0.3">
      <c r="A39" s="86"/>
      <c r="B39" s="86"/>
      <c r="C39" s="193" t="s">
        <v>1858</v>
      </c>
      <c r="D39" s="86"/>
      <c r="E39" s="86"/>
      <c r="F39" s="86"/>
      <c r="G39" s="86"/>
      <c r="H39" s="86"/>
      <c r="I39" s="414"/>
      <c r="J39" s="86"/>
      <c r="K39" s="106"/>
    </row>
    <row r="40" spans="1:11" ht="21.75" x14ac:dyDescent="0.5">
      <c r="A40" s="86"/>
      <c r="B40" s="120"/>
      <c r="C40" s="86" t="s">
        <v>1859</v>
      </c>
      <c r="D40" s="86" t="s">
        <v>141</v>
      </c>
      <c r="E40" s="86" t="s">
        <v>199</v>
      </c>
      <c r="F40" s="86"/>
      <c r="G40" s="422">
        <v>14200</v>
      </c>
      <c r="H40" s="422">
        <v>14200</v>
      </c>
      <c r="I40" s="414" t="s">
        <v>142</v>
      </c>
      <c r="J40" s="86" t="s">
        <v>222</v>
      </c>
      <c r="K40" s="294" t="s">
        <v>1860</v>
      </c>
    </row>
    <row r="41" spans="1:11" x14ac:dyDescent="0.3">
      <c r="A41" s="86"/>
      <c r="B41" s="120"/>
      <c r="C41" s="167" t="s">
        <v>1861</v>
      </c>
      <c r="D41" s="414" t="s">
        <v>144</v>
      </c>
      <c r="E41" s="86"/>
      <c r="F41" s="86"/>
      <c r="G41" s="86"/>
      <c r="H41" s="86"/>
      <c r="I41" s="414"/>
      <c r="J41" s="86"/>
      <c r="K41" s="295" t="s">
        <v>148</v>
      </c>
    </row>
    <row r="42" spans="1:11" x14ac:dyDescent="0.3">
      <c r="A42" s="86"/>
      <c r="B42" s="120"/>
      <c r="C42" s="167" t="s">
        <v>1862</v>
      </c>
      <c r="D42" s="86" t="s">
        <v>140</v>
      </c>
      <c r="E42" s="86"/>
      <c r="F42" s="86"/>
      <c r="G42" s="86"/>
      <c r="H42" s="86"/>
      <c r="I42" s="414"/>
      <c r="J42" s="86"/>
      <c r="K42" s="106"/>
    </row>
    <row r="43" spans="1:11" x14ac:dyDescent="0.3">
      <c r="A43" s="86"/>
      <c r="B43" s="120"/>
      <c r="C43" s="86" t="s">
        <v>1863</v>
      </c>
      <c r="D43" s="86" t="s">
        <v>143</v>
      </c>
      <c r="E43" s="86"/>
      <c r="F43" s="86"/>
      <c r="G43" s="86"/>
      <c r="H43" s="86"/>
      <c r="I43" s="414"/>
      <c r="J43" s="86"/>
      <c r="K43" s="106"/>
    </row>
    <row r="44" spans="1:11" x14ac:dyDescent="0.3">
      <c r="A44" s="86"/>
      <c r="B44" s="120"/>
      <c r="C44" s="86" t="s">
        <v>1864</v>
      </c>
      <c r="D44" s="86"/>
      <c r="E44" s="86"/>
      <c r="F44" s="86"/>
      <c r="G44" s="86"/>
      <c r="H44" s="86"/>
      <c r="I44" s="414"/>
      <c r="J44" s="86"/>
      <c r="K44" s="106"/>
    </row>
    <row r="45" spans="1:11" x14ac:dyDescent="0.3">
      <c r="A45" s="86"/>
      <c r="B45" s="120"/>
      <c r="C45" s="122" t="s">
        <v>1865</v>
      </c>
      <c r="D45" s="86" t="s">
        <v>145</v>
      </c>
      <c r="E45" s="86" t="s">
        <v>199</v>
      </c>
      <c r="F45" s="86" t="s">
        <v>1624</v>
      </c>
      <c r="G45" s="422">
        <v>14200</v>
      </c>
      <c r="H45" s="422">
        <v>14200</v>
      </c>
      <c r="I45" s="414" t="s">
        <v>142</v>
      </c>
      <c r="J45" s="86" t="s">
        <v>223</v>
      </c>
      <c r="K45" s="185" t="s">
        <v>146</v>
      </c>
    </row>
    <row r="46" spans="1:11" x14ac:dyDescent="0.3">
      <c r="A46" s="86"/>
      <c r="B46" s="120"/>
      <c r="C46" s="86" t="s">
        <v>68</v>
      </c>
      <c r="D46" s="86" t="s">
        <v>69</v>
      </c>
      <c r="E46" s="86"/>
      <c r="F46" s="86" t="s">
        <v>1625</v>
      </c>
      <c r="G46" s="86"/>
      <c r="H46" s="86"/>
      <c r="I46" s="414"/>
      <c r="J46" s="86"/>
      <c r="K46" s="185" t="s">
        <v>148</v>
      </c>
    </row>
    <row r="47" spans="1:11" x14ac:dyDescent="0.3">
      <c r="A47" s="86"/>
      <c r="B47" s="120"/>
      <c r="C47" s="86" t="s">
        <v>70</v>
      </c>
      <c r="D47" s="86" t="s">
        <v>71</v>
      </c>
      <c r="E47" s="86"/>
      <c r="F47" s="86" t="s">
        <v>1626</v>
      </c>
      <c r="G47" s="86"/>
      <c r="H47" s="86"/>
      <c r="I47" s="414"/>
      <c r="J47" s="86"/>
      <c r="K47" s="106"/>
    </row>
    <row r="48" spans="1:11" x14ac:dyDescent="0.3">
      <c r="A48" s="86"/>
      <c r="B48" s="120"/>
      <c r="C48" s="167" t="s">
        <v>1866</v>
      </c>
      <c r="D48" s="86" t="s">
        <v>143</v>
      </c>
      <c r="E48" s="86"/>
      <c r="F48" s="86" t="s">
        <v>1627</v>
      </c>
      <c r="G48" s="86"/>
      <c r="H48" s="86"/>
      <c r="I48" s="414"/>
      <c r="J48" s="86"/>
      <c r="K48" s="106"/>
    </row>
    <row r="49" spans="1:11" x14ac:dyDescent="0.3">
      <c r="A49" s="86"/>
      <c r="B49" s="120"/>
      <c r="C49" s="86" t="s">
        <v>1867</v>
      </c>
      <c r="D49" s="86"/>
      <c r="E49" s="86"/>
      <c r="F49" s="86"/>
      <c r="G49" s="86"/>
      <c r="H49" s="86"/>
      <c r="I49" s="414"/>
      <c r="J49" s="86"/>
      <c r="K49" s="106"/>
    </row>
    <row r="50" spans="1:11" x14ac:dyDescent="0.3">
      <c r="A50" s="86"/>
      <c r="B50" s="120"/>
      <c r="C50" s="86" t="s">
        <v>1868</v>
      </c>
      <c r="D50" s="414" t="s">
        <v>206</v>
      </c>
      <c r="E50" s="414" t="s">
        <v>173</v>
      </c>
      <c r="F50" s="414"/>
      <c r="G50" s="123">
        <v>128000</v>
      </c>
      <c r="H50" s="123">
        <v>128000</v>
      </c>
      <c r="I50" s="414" t="s">
        <v>142</v>
      </c>
      <c r="J50" s="86"/>
      <c r="K50" s="414" t="s">
        <v>146</v>
      </c>
    </row>
    <row r="51" spans="1:11" x14ac:dyDescent="0.3">
      <c r="A51" s="86"/>
      <c r="B51" s="124"/>
      <c r="C51" s="86" t="s">
        <v>72</v>
      </c>
      <c r="D51" s="86"/>
      <c r="E51" s="86"/>
      <c r="F51" s="86"/>
      <c r="G51" s="86"/>
      <c r="H51" s="86"/>
      <c r="I51" s="414"/>
      <c r="J51" s="86"/>
      <c r="K51" s="414" t="s">
        <v>173</v>
      </c>
    </row>
    <row r="52" spans="1:11" x14ac:dyDescent="0.3">
      <c r="A52" s="86"/>
      <c r="B52" s="86"/>
      <c r="C52" s="125" t="s">
        <v>65</v>
      </c>
      <c r="D52" s="86"/>
      <c r="E52" s="86"/>
      <c r="F52" s="86"/>
      <c r="G52" s="86"/>
      <c r="H52" s="86"/>
      <c r="I52" s="414"/>
      <c r="J52" s="86"/>
      <c r="K52" s="414" t="s">
        <v>21</v>
      </c>
    </row>
    <row r="53" spans="1:11" x14ac:dyDescent="0.3">
      <c r="A53" s="86"/>
      <c r="B53" s="86"/>
      <c r="C53" s="126" t="s">
        <v>77</v>
      </c>
      <c r="D53" s="86"/>
      <c r="E53" s="86"/>
      <c r="F53" s="86"/>
      <c r="G53" s="86"/>
      <c r="H53" s="86"/>
      <c r="I53" s="414"/>
      <c r="J53" s="86"/>
      <c r="K53" s="414"/>
    </row>
    <row r="54" spans="1:11" x14ac:dyDescent="0.3">
      <c r="A54" s="86"/>
      <c r="B54" s="86"/>
      <c r="C54" s="127" t="s">
        <v>76</v>
      </c>
      <c r="D54" s="86"/>
      <c r="E54" s="86" t="s">
        <v>202</v>
      </c>
      <c r="F54" s="86" t="s">
        <v>1869</v>
      </c>
      <c r="G54" s="86"/>
      <c r="H54" s="86"/>
      <c r="I54" s="414"/>
      <c r="J54" s="86"/>
      <c r="K54" s="414" t="s">
        <v>203</v>
      </c>
    </row>
    <row r="55" spans="1:11" x14ac:dyDescent="0.3">
      <c r="A55" s="86"/>
      <c r="B55" s="86"/>
      <c r="C55" s="127" t="s">
        <v>75</v>
      </c>
      <c r="D55" s="86"/>
      <c r="E55" s="86"/>
      <c r="F55" s="86" t="s">
        <v>1870</v>
      </c>
      <c r="G55" s="86"/>
      <c r="H55" s="86"/>
      <c r="I55" s="414"/>
      <c r="J55" s="86"/>
      <c r="K55" s="414" t="s">
        <v>204</v>
      </c>
    </row>
    <row r="56" spans="1:11" x14ac:dyDescent="0.3">
      <c r="A56" s="86"/>
      <c r="B56" s="86"/>
      <c r="C56" s="128" t="s">
        <v>1871</v>
      </c>
      <c r="D56" s="86"/>
      <c r="E56" s="86"/>
      <c r="F56" s="119" t="s">
        <v>1872</v>
      </c>
      <c r="G56" s="86"/>
      <c r="H56" s="86"/>
      <c r="I56" s="414"/>
      <c r="J56" s="86"/>
      <c r="K56" s="414"/>
    </row>
    <row r="57" spans="1:11" x14ac:dyDescent="0.3">
      <c r="A57" s="86"/>
      <c r="B57" s="86"/>
      <c r="C57" s="167"/>
      <c r="D57" s="86"/>
      <c r="E57" s="86"/>
      <c r="F57" s="119" t="s">
        <v>86</v>
      </c>
      <c r="G57" s="86"/>
      <c r="H57" s="86"/>
      <c r="I57" s="414"/>
      <c r="J57" s="86"/>
      <c r="K57" s="414"/>
    </row>
    <row r="58" spans="1:11" x14ac:dyDescent="0.3">
      <c r="A58" s="86"/>
      <c r="B58" s="86"/>
      <c r="C58" s="296" t="s">
        <v>1873</v>
      </c>
      <c r="D58" s="86"/>
      <c r="E58" s="86"/>
      <c r="F58" s="119" t="s">
        <v>87</v>
      </c>
      <c r="G58" s="86"/>
      <c r="H58" s="86"/>
      <c r="I58" s="414"/>
      <c r="J58" s="86"/>
      <c r="K58" s="414"/>
    </row>
    <row r="59" spans="1:11" x14ac:dyDescent="0.3">
      <c r="A59" s="86"/>
      <c r="B59" s="86"/>
      <c r="C59" s="296" t="s">
        <v>1874</v>
      </c>
      <c r="D59" s="86"/>
      <c r="E59" s="86"/>
      <c r="F59" s="119" t="s">
        <v>88</v>
      </c>
      <c r="G59" s="86"/>
      <c r="H59" s="86"/>
      <c r="I59" s="414"/>
      <c r="J59" s="86"/>
      <c r="K59" s="414"/>
    </row>
    <row r="60" spans="1:11" x14ac:dyDescent="0.3">
      <c r="A60" s="86"/>
      <c r="B60" s="86"/>
      <c r="C60" s="296" t="s">
        <v>1875</v>
      </c>
      <c r="D60" s="86"/>
      <c r="E60" s="86"/>
      <c r="F60" s="119"/>
      <c r="G60" s="86"/>
      <c r="H60" s="86"/>
      <c r="I60" s="414"/>
      <c r="J60" s="86"/>
      <c r="K60" s="414"/>
    </row>
    <row r="61" spans="1:11" x14ac:dyDescent="0.3">
      <c r="A61" s="86"/>
      <c r="B61" s="86"/>
      <c r="C61" s="86"/>
      <c r="D61" s="86"/>
      <c r="E61" s="86"/>
      <c r="F61" s="129" t="s">
        <v>83</v>
      </c>
      <c r="G61" s="86"/>
      <c r="H61" s="86"/>
      <c r="I61" s="414"/>
      <c r="J61" s="86"/>
      <c r="K61" s="414"/>
    </row>
    <row r="62" spans="1:11" x14ac:dyDescent="0.3">
      <c r="A62" s="86"/>
      <c r="B62" s="86"/>
      <c r="C62" s="119" t="s">
        <v>1876</v>
      </c>
      <c r="D62" s="86"/>
      <c r="E62" s="86"/>
      <c r="F62" s="129" t="s">
        <v>84</v>
      </c>
      <c r="G62" s="86"/>
      <c r="H62" s="86"/>
      <c r="I62" s="414"/>
      <c r="J62" s="86"/>
      <c r="K62" s="414"/>
    </row>
    <row r="63" spans="1:11" x14ac:dyDescent="0.3">
      <c r="A63" s="86"/>
      <c r="B63" s="86"/>
      <c r="C63" s="119" t="s">
        <v>1877</v>
      </c>
      <c r="D63" s="86"/>
      <c r="E63" s="86"/>
      <c r="F63" s="86" t="s">
        <v>85</v>
      </c>
      <c r="G63" s="86"/>
      <c r="H63" s="86"/>
      <c r="I63" s="414"/>
      <c r="J63" s="86"/>
      <c r="K63" s="414"/>
    </row>
    <row r="64" spans="1:11" x14ac:dyDescent="0.3">
      <c r="A64" s="86"/>
      <c r="B64" s="86"/>
      <c r="C64" s="296" t="s">
        <v>1878</v>
      </c>
      <c r="D64" s="86"/>
      <c r="E64" s="86"/>
      <c r="F64" s="86"/>
      <c r="G64" s="86"/>
      <c r="H64" s="86"/>
      <c r="I64" s="414"/>
      <c r="J64" s="86"/>
      <c r="K64" s="414"/>
    </row>
    <row r="65" spans="1:11" x14ac:dyDescent="0.3">
      <c r="A65" s="86"/>
      <c r="B65" s="86"/>
      <c r="C65" s="296" t="s">
        <v>1879</v>
      </c>
      <c r="D65" s="86"/>
      <c r="E65" s="86"/>
      <c r="F65" s="119" t="s">
        <v>111</v>
      </c>
      <c r="G65" s="86"/>
      <c r="H65" s="86"/>
      <c r="I65" s="414"/>
      <c r="J65" s="86"/>
      <c r="K65" s="414"/>
    </row>
    <row r="66" spans="1:11" x14ac:dyDescent="0.3">
      <c r="A66" s="86"/>
      <c r="B66" s="86"/>
      <c r="C66" s="119" t="s">
        <v>1880</v>
      </c>
      <c r="D66" s="86"/>
      <c r="E66" s="86"/>
      <c r="F66" s="86"/>
      <c r="G66" s="86"/>
      <c r="H66" s="86"/>
      <c r="I66" s="414"/>
      <c r="J66" s="86"/>
      <c r="K66" s="414"/>
    </row>
    <row r="67" spans="1:11" x14ac:dyDescent="0.3">
      <c r="A67" s="86"/>
      <c r="B67" s="86"/>
      <c r="C67" s="119" t="s">
        <v>1881</v>
      </c>
      <c r="D67" s="86"/>
      <c r="E67" s="86"/>
      <c r="F67" s="119" t="s">
        <v>112</v>
      </c>
      <c r="G67" s="86"/>
      <c r="H67" s="86"/>
      <c r="I67" s="414"/>
      <c r="J67" s="86"/>
      <c r="K67" s="414"/>
    </row>
    <row r="68" spans="1:11" x14ac:dyDescent="0.3">
      <c r="A68" s="86"/>
      <c r="B68" s="86"/>
      <c r="C68" s="119" t="s">
        <v>1882</v>
      </c>
      <c r="D68" s="86"/>
      <c r="E68" s="86"/>
      <c r="F68" s="86" t="s">
        <v>107</v>
      </c>
      <c r="G68" s="86"/>
      <c r="H68" s="86"/>
      <c r="I68" s="414"/>
      <c r="J68" s="86"/>
      <c r="K68" s="414"/>
    </row>
    <row r="69" spans="1:11" x14ac:dyDescent="0.3">
      <c r="A69" s="86"/>
      <c r="B69" s="86"/>
      <c r="C69" s="119" t="s">
        <v>1883</v>
      </c>
      <c r="D69" s="86"/>
      <c r="E69" s="86"/>
      <c r="F69" s="86"/>
      <c r="G69" s="86"/>
      <c r="H69" s="86"/>
      <c r="I69" s="414"/>
      <c r="J69" s="86"/>
      <c r="K69" s="414"/>
    </row>
    <row r="70" spans="1:11" x14ac:dyDescent="0.3">
      <c r="A70" s="86"/>
      <c r="B70" s="86"/>
      <c r="C70" s="119" t="s">
        <v>1884</v>
      </c>
      <c r="D70" s="86"/>
      <c r="E70" s="86"/>
      <c r="F70" s="127" t="s">
        <v>113</v>
      </c>
      <c r="G70" s="86"/>
      <c r="H70" s="86"/>
      <c r="I70" s="414"/>
      <c r="J70" s="86"/>
      <c r="K70" s="414"/>
    </row>
    <row r="71" spans="1:11" x14ac:dyDescent="0.3">
      <c r="A71" s="86"/>
      <c r="B71" s="86"/>
      <c r="C71" s="296" t="s">
        <v>1885</v>
      </c>
      <c r="D71" s="86"/>
      <c r="E71" s="86"/>
      <c r="F71" s="86" t="s">
        <v>106</v>
      </c>
      <c r="G71" s="86"/>
      <c r="H71" s="86"/>
      <c r="I71" s="414"/>
      <c r="J71" s="86"/>
      <c r="K71" s="414"/>
    </row>
    <row r="72" spans="1:11" x14ac:dyDescent="0.3">
      <c r="A72" s="86"/>
      <c r="B72" s="86"/>
      <c r="C72" s="296" t="s">
        <v>1886</v>
      </c>
      <c r="D72" s="86"/>
      <c r="E72" s="86"/>
      <c r="F72" s="86"/>
      <c r="G72" s="86"/>
      <c r="H72" s="86"/>
      <c r="I72" s="414"/>
      <c r="J72" s="86"/>
      <c r="K72" s="414"/>
    </row>
    <row r="73" spans="1:11" x14ac:dyDescent="0.3">
      <c r="A73" s="86"/>
      <c r="B73" s="86"/>
      <c r="C73" s="167" t="s">
        <v>1887</v>
      </c>
      <c r="D73" s="86"/>
      <c r="E73" s="86"/>
      <c r="F73" s="127" t="s">
        <v>114</v>
      </c>
      <c r="G73" s="86"/>
      <c r="H73" s="86"/>
      <c r="I73" s="414"/>
      <c r="J73" s="86"/>
      <c r="K73" s="414"/>
    </row>
    <row r="74" spans="1:11" x14ac:dyDescent="0.3">
      <c r="A74" s="86"/>
      <c r="B74" s="86"/>
      <c r="C74" s="296" t="s">
        <v>1888</v>
      </c>
      <c r="D74" s="86"/>
      <c r="E74" s="86"/>
      <c r="F74" s="127" t="s">
        <v>108</v>
      </c>
      <c r="G74" s="86"/>
      <c r="H74" s="86"/>
      <c r="I74" s="414"/>
      <c r="J74" s="86"/>
      <c r="K74" s="414"/>
    </row>
    <row r="75" spans="1:11" x14ac:dyDescent="0.3">
      <c r="A75" s="86"/>
      <c r="B75" s="86"/>
      <c r="C75" s="296" t="s">
        <v>1889</v>
      </c>
      <c r="D75" s="86"/>
      <c r="E75" s="86"/>
      <c r="F75" s="86" t="s">
        <v>109</v>
      </c>
      <c r="G75" s="86"/>
      <c r="H75" s="86"/>
      <c r="I75" s="414"/>
      <c r="J75" s="86" t="s">
        <v>21</v>
      </c>
      <c r="K75" s="414"/>
    </row>
    <row r="76" spans="1:11" x14ac:dyDescent="0.3">
      <c r="A76" s="86"/>
      <c r="B76" s="86"/>
      <c r="C76" s="296" t="s">
        <v>1890</v>
      </c>
      <c r="D76" s="86"/>
      <c r="E76" s="86"/>
      <c r="F76" s="119"/>
      <c r="G76" s="86"/>
      <c r="H76" s="86"/>
      <c r="I76" s="414"/>
      <c r="J76" s="86"/>
      <c r="K76" s="414"/>
    </row>
    <row r="77" spans="1:11" x14ac:dyDescent="0.3">
      <c r="A77" s="86"/>
      <c r="B77" s="86"/>
      <c r="C77" s="297"/>
      <c r="D77" s="86"/>
      <c r="E77" s="86"/>
      <c r="F77" s="127" t="s">
        <v>115</v>
      </c>
      <c r="G77" s="86"/>
      <c r="H77" s="86"/>
      <c r="I77" s="414"/>
      <c r="J77" s="86"/>
      <c r="K77" s="414"/>
    </row>
    <row r="78" spans="1:11" x14ac:dyDescent="0.3">
      <c r="A78" s="86"/>
      <c r="B78" s="86"/>
      <c r="C78" s="297"/>
      <c r="D78" s="86"/>
      <c r="E78" s="86"/>
      <c r="F78" s="127" t="s">
        <v>110</v>
      </c>
      <c r="G78" s="86"/>
      <c r="H78" s="86"/>
      <c r="I78" s="414"/>
      <c r="J78" s="86"/>
      <c r="K78" s="414"/>
    </row>
    <row r="79" spans="1:11" x14ac:dyDescent="0.3">
      <c r="A79" s="86"/>
      <c r="B79" s="86"/>
      <c r="C79" s="119" t="s">
        <v>1891</v>
      </c>
      <c r="D79" s="86" t="s">
        <v>213</v>
      </c>
      <c r="E79" s="86" t="s">
        <v>211</v>
      </c>
      <c r="F79" s="86"/>
      <c r="G79" s="130">
        <v>5000</v>
      </c>
      <c r="H79" s="130">
        <v>5000</v>
      </c>
      <c r="I79" s="414" t="s">
        <v>214</v>
      </c>
      <c r="J79" s="86" t="s">
        <v>208</v>
      </c>
      <c r="K79" s="414" t="s">
        <v>203</v>
      </c>
    </row>
    <row r="80" spans="1:11" x14ac:dyDescent="0.3">
      <c r="A80" s="86"/>
      <c r="B80" s="86"/>
      <c r="C80" s="119" t="s">
        <v>1892</v>
      </c>
      <c r="D80" s="86"/>
      <c r="E80" s="86" t="s">
        <v>212</v>
      </c>
      <c r="F80" s="86"/>
      <c r="G80" s="86"/>
      <c r="H80" s="86"/>
      <c r="I80" s="414"/>
      <c r="J80" s="86"/>
      <c r="K80" s="414" t="s">
        <v>215</v>
      </c>
    </row>
    <row r="81" spans="1:11" x14ac:dyDescent="0.3">
      <c r="A81" s="86"/>
      <c r="B81" s="86"/>
      <c r="C81" s="119" t="s">
        <v>1893</v>
      </c>
      <c r="D81" s="86"/>
      <c r="E81" s="86" t="s">
        <v>210</v>
      </c>
      <c r="F81" s="86"/>
      <c r="G81" s="86"/>
      <c r="H81" s="86"/>
      <c r="I81" s="414"/>
      <c r="J81" s="86"/>
      <c r="K81" s="414"/>
    </row>
    <row r="82" spans="1:11" ht="21" customHeight="1" x14ac:dyDescent="0.3">
      <c r="A82" s="86"/>
      <c r="B82" s="86"/>
      <c r="C82" s="119" t="s">
        <v>1894</v>
      </c>
      <c r="D82" s="86"/>
      <c r="E82" s="86"/>
      <c r="F82" s="86"/>
      <c r="G82" s="86"/>
      <c r="H82" s="86"/>
      <c r="I82" s="414"/>
      <c r="J82" s="86"/>
      <c r="K82" s="414"/>
    </row>
    <row r="83" spans="1:11" x14ac:dyDescent="0.3">
      <c r="A83" s="86"/>
      <c r="B83" s="86"/>
      <c r="C83" s="119" t="s">
        <v>1895</v>
      </c>
      <c r="D83" s="86"/>
      <c r="E83" s="86"/>
      <c r="F83" s="86"/>
      <c r="G83" s="86"/>
      <c r="H83" s="86"/>
      <c r="I83" s="414"/>
      <c r="J83" s="86"/>
      <c r="K83" s="414"/>
    </row>
    <row r="84" spans="1:11" x14ac:dyDescent="0.3">
      <c r="A84" s="86"/>
      <c r="B84" s="86"/>
      <c r="C84" s="119" t="s">
        <v>1896</v>
      </c>
      <c r="D84" s="86" t="s">
        <v>21</v>
      </c>
      <c r="E84" s="86"/>
      <c r="F84" s="86"/>
      <c r="G84" s="86"/>
      <c r="H84" s="86"/>
      <c r="I84" s="414"/>
      <c r="J84" s="86"/>
      <c r="K84" s="414"/>
    </row>
    <row r="85" spans="1:11" x14ac:dyDescent="0.3">
      <c r="A85" s="86"/>
      <c r="B85" s="86"/>
      <c r="C85" s="119" t="s">
        <v>1897</v>
      </c>
      <c r="D85" s="86"/>
      <c r="E85" s="86"/>
      <c r="F85" s="86"/>
      <c r="G85" s="86"/>
      <c r="H85" s="86"/>
      <c r="I85" s="414"/>
      <c r="J85" s="86"/>
      <c r="K85" s="414"/>
    </row>
    <row r="86" spans="1:11" x14ac:dyDescent="0.3">
      <c r="A86" s="86"/>
      <c r="B86" s="86"/>
      <c r="C86" s="119" t="s">
        <v>1898</v>
      </c>
      <c r="D86" s="86"/>
      <c r="E86" s="86"/>
      <c r="F86" s="86"/>
      <c r="G86" s="86"/>
      <c r="H86" s="86"/>
      <c r="I86" s="414"/>
      <c r="J86" s="86"/>
      <c r="K86" s="414"/>
    </row>
    <row r="87" spans="1:11" x14ac:dyDescent="0.3">
      <c r="A87" s="86"/>
      <c r="B87" s="86"/>
      <c r="C87" s="119" t="s">
        <v>1899</v>
      </c>
      <c r="D87" s="86"/>
      <c r="E87" s="86"/>
      <c r="F87" s="86"/>
      <c r="G87" s="86"/>
      <c r="H87" s="86"/>
      <c r="I87" s="414"/>
      <c r="J87" s="86"/>
      <c r="K87" s="414"/>
    </row>
    <row r="88" spans="1:11" x14ac:dyDescent="0.3">
      <c r="A88" s="86"/>
      <c r="B88" s="86"/>
      <c r="C88" s="119" t="s">
        <v>1900</v>
      </c>
      <c r="D88" s="86"/>
      <c r="E88" s="86"/>
      <c r="F88" s="86"/>
      <c r="G88" s="86"/>
      <c r="H88" s="86"/>
      <c r="I88" s="414"/>
      <c r="J88" s="86"/>
      <c r="K88" s="414"/>
    </row>
    <row r="89" spans="1:11" x14ac:dyDescent="0.3">
      <c r="A89" s="86"/>
      <c r="B89" s="86"/>
      <c r="C89" s="296" t="s">
        <v>1901</v>
      </c>
      <c r="D89" s="86"/>
      <c r="E89" s="86"/>
      <c r="F89" s="86"/>
      <c r="G89" s="86"/>
      <c r="H89" s="86"/>
      <c r="I89" s="414"/>
      <c r="J89" s="86"/>
      <c r="K89" s="414"/>
    </row>
    <row r="90" spans="1:11" x14ac:dyDescent="0.3">
      <c r="A90" s="86"/>
      <c r="B90" s="86"/>
      <c r="C90" s="296" t="s">
        <v>1902</v>
      </c>
      <c r="D90" s="86"/>
      <c r="E90" s="86"/>
      <c r="F90" s="86"/>
      <c r="G90" s="86"/>
      <c r="H90" s="86"/>
      <c r="I90" s="414"/>
      <c r="J90" s="86"/>
      <c r="K90" s="414"/>
    </row>
    <row r="91" spans="1:11" x14ac:dyDescent="0.3">
      <c r="A91" s="86"/>
      <c r="B91" s="86"/>
      <c r="C91" s="296" t="s">
        <v>1903</v>
      </c>
      <c r="D91" s="86"/>
      <c r="E91" s="86"/>
      <c r="F91" s="86"/>
      <c r="G91" s="86"/>
      <c r="H91" s="86"/>
      <c r="I91" s="414"/>
      <c r="J91" s="86"/>
      <c r="K91" s="86"/>
    </row>
    <row r="92" spans="1:11" x14ac:dyDescent="0.3">
      <c r="A92" s="86"/>
      <c r="B92" s="86"/>
      <c r="C92" s="167" t="s">
        <v>1904</v>
      </c>
      <c r="D92" s="86"/>
      <c r="E92" s="86"/>
      <c r="F92" s="86"/>
      <c r="G92" s="86"/>
      <c r="H92" s="86"/>
      <c r="I92" s="414"/>
      <c r="J92" s="86"/>
      <c r="K92" s="86"/>
    </row>
    <row r="93" spans="1:11" x14ac:dyDescent="0.3">
      <c r="A93" s="86"/>
      <c r="B93" s="86"/>
      <c r="C93" s="167" t="s">
        <v>1905</v>
      </c>
      <c r="D93" s="86"/>
      <c r="E93" s="86"/>
      <c r="F93" s="86"/>
      <c r="G93" s="86"/>
      <c r="H93" s="86"/>
      <c r="I93" s="414"/>
      <c r="J93" s="86"/>
      <c r="K93" s="86"/>
    </row>
    <row r="94" spans="1:11" x14ac:dyDescent="0.3">
      <c r="A94" s="86"/>
      <c r="B94" s="86"/>
      <c r="C94" s="167" t="s">
        <v>1906</v>
      </c>
      <c r="D94" s="86"/>
      <c r="E94" s="86"/>
      <c r="F94" s="86"/>
      <c r="G94" s="86"/>
      <c r="H94" s="86"/>
      <c r="I94" s="414"/>
      <c r="J94" s="86"/>
      <c r="K94" s="86"/>
    </row>
    <row r="95" spans="1:11" x14ac:dyDescent="0.3">
      <c r="A95" s="86"/>
      <c r="B95" s="86"/>
      <c r="C95" s="296" t="s">
        <v>1907</v>
      </c>
      <c r="D95" s="86"/>
      <c r="E95" s="86"/>
      <c r="F95" s="86"/>
      <c r="G95" s="86"/>
      <c r="H95" s="86"/>
      <c r="I95" s="414"/>
      <c r="J95" s="86"/>
      <c r="K95" s="414"/>
    </row>
    <row r="96" spans="1:11" x14ac:dyDescent="0.3">
      <c r="A96" s="86"/>
      <c r="B96" s="86"/>
      <c r="C96" s="296" t="s">
        <v>1908</v>
      </c>
      <c r="D96" s="86"/>
      <c r="E96" s="86"/>
      <c r="F96" s="86"/>
      <c r="G96" s="86"/>
      <c r="H96" s="86"/>
      <c r="I96" s="414"/>
      <c r="J96" s="86"/>
      <c r="K96" s="414"/>
    </row>
    <row r="97" spans="1:11" x14ac:dyDescent="0.3">
      <c r="A97" s="86"/>
      <c r="B97" s="86"/>
      <c r="C97" s="296" t="s">
        <v>1909</v>
      </c>
      <c r="D97" s="86"/>
      <c r="E97" s="86"/>
      <c r="F97" s="86"/>
      <c r="G97" s="86"/>
      <c r="H97" s="86"/>
      <c r="I97" s="414"/>
      <c r="J97" s="86"/>
      <c r="K97" s="414"/>
    </row>
    <row r="98" spans="1:11" x14ac:dyDescent="0.3">
      <c r="A98" s="86"/>
      <c r="B98" s="86"/>
      <c r="C98" s="296" t="s">
        <v>1910</v>
      </c>
      <c r="D98" s="86"/>
      <c r="E98" s="86"/>
      <c r="F98" s="86"/>
      <c r="G98" s="86"/>
      <c r="H98" s="86"/>
      <c r="I98" s="414"/>
      <c r="J98" s="86"/>
      <c r="K98" s="414"/>
    </row>
    <row r="99" spans="1:11" x14ac:dyDescent="0.3">
      <c r="A99" s="86"/>
      <c r="B99" s="86"/>
      <c r="C99" s="296" t="s">
        <v>1911</v>
      </c>
      <c r="D99" s="86"/>
      <c r="E99" s="86"/>
      <c r="F99" s="86"/>
      <c r="G99" s="86"/>
      <c r="H99" s="86"/>
      <c r="I99" s="414"/>
      <c r="J99" s="86"/>
      <c r="K99" s="414"/>
    </row>
    <row r="100" spans="1:11" x14ac:dyDescent="0.3">
      <c r="A100" s="86"/>
      <c r="B100" s="86"/>
      <c r="C100" s="119" t="s">
        <v>82</v>
      </c>
      <c r="D100" s="86"/>
      <c r="E100" s="86"/>
      <c r="F100" s="86"/>
      <c r="G100" s="86"/>
      <c r="H100" s="86"/>
      <c r="I100" s="414"/>
      <c r="J100" s="86"/>
      <c r="K100" s="414"/>
    </row>
    <row r="101" spans="1:11" x14ac:dyDescent="0.3">
      <c r="A101" s="86"/>
      <c r="B101" s="86"/>
      <c r="C101" s="119" t="s">
        <v>1912</v>
      </c>
      <c r="D101" s="86"/>
      <c r="E101" s="86"/>
      <c r="F101" s="86"/>
      <c r="G101" s="86"/>
      <c r="H101" s="86"/>
      <c r="I101" s="414"/>
      <c r="J101" s="86"/>
      <c r="K101" s="414"/>
    </row>
    <row r="102" spans="1:11" x14ac:dyDescent="0.3">
      <c r="A102" s="86"/>
      <c r="B102" s="86"/>
      <c r="C102" s="119" t="s">
        <v>81</v>
      </c>
      <c r="D102" s="86"/>
      <c r="E102" s="86"/>
      <c r="F102" s="86"/>
      <c r="G102" s="86"/>
      <c r="H102" s="86"/>
      <c r="I102" s="414"/>
      <c r="J102" s="86"/>
      <c r="K102" s="414"/>
    </row>
    <row r="103" spans="1:11" x14ac:dyDescent="0.3">
      <c r="A103" s="86"/>
      <c r="B103" s="86"/>
      <c r="C103" s="119" t="s">
        <v>78</v>
      </c>
      <c r="D103" s="86"/>
      <c r="E103" s="86"/>
      <c r="F103" s="86"/>
      <c r="G103" s="86"/>
      <c r="H103" s="86"/>
      <c r="I103" s="414"/>
      <c r="J103" s="86"/>
      <c r="K103" s="414"/>
    </row>
    <row r="104" spans="1:11" x14ac:dyDescent="0.3">
      <c r="A104" s="86"/>
      <c r="B104" s="86"/>
      <c r="C104" s="131" t="s">
        <v>1913</v>
      </c>
      <c r="D104" s="86"/>
      <c r="E104" s="86" t="s">
        <v>21</v>
      </c>
      <c r="F104" s="86"/>
      <c r="G104" s="86"/>
      <c r="H104" s="86"/>
      <c r="I104" s="414"/>
      <c r="J104" s="86"/>
      <c r="K104" s="414"/>
    </row>
    <row r="105" spans="1:11" x14ac:dyDescent="0.3">
      <c r="A105" s="86"/>
      <c r="B105" s="86"/>
      <c r="C105" s="86" t="s">
        <v>89</v>
      </c>
      <c r="D105" s="86"/>
      <c r="E105" s="86"/>
      <c r="F105" s="86"/>
      <c r="G105" s="86"/>
      <c r="H105" s="86"/>
      <c r="I105" s="414"/>
      <c r="J105" s="86"/>
      <c r="K105" s="414"/>
    </row>
    <row r="106" spans="1:11" x14ac:dyDescent="0.3">
      <c r="A106" s="86"/>
      <c r="B106" s="86"/>
      <c r="C106" s="119" t="s">
        <v>91</v>
      </c>
      <c r="D106" s="86"/>
      <c r="E106" s="86"/>
      <c r="F106" s="86"/>
      <c r="G106" s="86"/>
      <c r="H106" s="86"/>
      <c r="I106" s="414"/>
      <c r="J106" s="86"/>
      <c r="K106" s="414"/>
    </row>
    <row r="107" spans="1:11" x14ac:dyDescent="0.3">
      <c r="A107" s="86"/>
      <c r="B107" s="86"/>
      <c r="C107" s="119" t="s">
        <v>90</v>
      </c>
      <c r="D107" s="86"/>
      <c r="E107" s="86"/>
      <c r="F107" s="86"/>
      <c r="G107" s="86"/>
      <c r="H107" s="86"/>
      <c r="I107" s="414"/>
      <c r="J107" s="86"/>
      <c r="K107" s="414"/>
    </row>
    <row r="108" spans="1:11" x14ac:dyDescent="0.3">
      <c r="A108" s="86"/>
      <c r="B108" s="86"/>
      <c r="C108" s="129" t="s">
        <v>92</v>
      </c>
      <c r="D108" s="86"/>
      <c r="E108" s="86"/>
      <c r="F108" s="86"/>
      <c r="G108" s="86"/>
      <c r="H108" s="86"/>
      <c r="I108" s="414"/>
      <c r="J108" s="86"/>
      <c r="K108" s="414"/>
    </row>
    <row r="109" spans="1:11" x14ac:dyDescent="0.3">
      <c r="A109" s="86"/>
      <c r="B109" s="86"/>
      <c r="C109" s="129" t="s">
        <v>96</v>
      </c>
      <c r="D109" s="86"/>
      <c r="E109" s="86"/>
      <c r="F109" s="86"/>
      <c r="G109" s="86"/>
      <c r="H109" s="86"/>
      <c r="I109" s="414"/>
      <c r="J109" s="86"/>
      <c r="K109" s="414"/>
    </row>
    <row r="110" spans="1:11" x14ac:dyDescent="0.3">
      <c r="A110" s="86"/>
      <c r="B110" s="86"/>
      <c r="C110" s="119" t="s">
        <v>93</v>
      </c>
      <c r="D110" s="86"/>
      <c r="E110" s="86"/>
      <c r="F110" s="86"/>
      <c r="G110" s="86"/>
      <c r="H110" s="86"/>
      <c r="I110" s="414"/>
      <c r="J110" s="86"/>
      <c r="K110" s="414"/>
    </row>
    <row r="111" spans="1:11" x14ac:dyDescent="0.3">
      <c r="A111" s="86"/>
      <c r="B111" s="86"/>
      <c r="C111" s="119" t="s">
        <v>94</v>
      </c>
      <c r="D111" s="86"/>
      <c r="E111" s="86"/>
      <c r="F111" s="86"/>
      <c r="G111" s="86"/>
      <c r="H111" s="86"/>
      <c r="I111" s="414"/>
      <c r="J111" s="86"/>
      <c r="K111" s="414"/>
    </row>
    <row r="112" spans="1:11" x14ac:dyDescent="0.3">
      <c r="A112" s="86"/>
      <c r="B112" s="86"/>
      <c r="C112" s="119" t="s">
        <v>95</v>
      </c>
      <c r="D112" s="86"/>
      <c r="E112" s="86"/>
      <c r="F112" s="86"/>
      <c r="G112" s="86"/>
      <c r="H112" s="86"/>
      <c r="I112" s="414"/>
      <c r="J112" s="86"/>
      <c r="K112" s="414"/>
    </row>
    <row r="113" spans="1:11" x14ac:dyDescent="0.3">
      <c r="A113" s="86"/>
      <c r="B113" s="86"/>
      <c r="C113" s="132" t="s">
        <v>1914</v>
      </c>
      <c r="D113" s="130" t="s">
        <v>207</v>
      </c>
      <c r="E113" s="86" t="s">
        <v>211</v>
      </c>
      <c r="F113" s="86"/>
      <c r="G113" s="86">
        <v>216000</v>
      </c>
      <c r="H113" s="86">
        <v>216000</v>
      </c>
      <c r="I113" s="414" t="s">
        <v>214</v>
      </c>
      <c r="J113" s="86" t="s">
        <v>208</v>
      </c>
      <c r="K113" s="414" t="s">
        <v>209</v>
      </c>
    </row>
    <row r="114" spans="1:11" x14ac:dyDescent="0.3">
      <c r="A114" s="86"/>
      <c r="B114" s="86"/>
      <c r="C114" s="119"/>
      <c r="D114" s="86"/>
      <c r="E114" s="86" t="s">
        <v>212</v>
      </c>
      <c r="F114" s="86"/>
      <c r="G114" s="86"/>
      <c r="H114" s="86"/>
      <c r="I114" s="414"/>
      <c r="J114" s="86"/>
      <c r="K114" s="414"/>
    </row>
    <row r="115" spans="1:11" x14ac:dyDescent="0.3">
      <c r="A115" s="86"/>
      <c r="B115" s="86"/>
      <c r="C115" s="132"/>
      <c r="D115" s="86"/>
      <c r="E115" s="86" t="s">
        <v>210</v>
      </c>
      <c r="F115" s="86"/>
      <c r="G115" s="86"/>
      <c r="H115" s="86"/>
      <c r="I115" s="414"/>
      <c r="J115" s="86"/>
      <c r="K115" s="414"/>
    </row>
    <row r="116" spans="1:11" x14ac:dyDescent="0.3">
      <c r="A116" s="86"/>
      <c r="B116" s="86"/>
      <c r="C116" s="167" t="s">
        <v>1915</v>
      </c>
      <c r="D116" s="86"/>
      <c r="E116" s="86" t="s">
        <v>202</v>
      </c>
      <c r="F116" s="86"/>
      <c r="G116" s="86"/>
      <c r="H116" s="86"/>
      <c r="I116" s="414"/>
      <c r="J116" s="86"/>
      <c r="K116" s="414" t="s">
        <v>1916</v>
      </c>
    </row>
    <row r="117" spans="1:11" x14ac:dyDescent="0.3">
      <c r="A117" s="86"/>
      <c r="B117" s="86"/>
      <c r="C117" s="167" t="s">
        <v>1917</v>
      </c>
      <c r="D117" s="86"/>
      <c r="E117" s="86"/>
      <c r="F117" s="86"/>
      <c r="G117" s="86"/>
      <c r="H117" s="86"/>
      <c r="I117" s="414"/>
      <c r="J117" s="86"/>
      <c r="K117" s="414"/>
    </row>
    <row r="118" spans="1:11" x14ac:dyDescent="0.3">
      <c r="A118" s="86"/>
      <c r="B118" s="86"/>
      <c r="C118" s="167" t="s">
        <v>1918</v>
      </c>
      <c r="D118" s="86"/>
      <c r="E118" s="86"/>
      <c r="F118" s="86"/>
      <c r="G118" s="86"/>
      <c r="H118" s="86"/>
      <c r="I118" s="414"/>
      <c r="J118" s="86"/>
      <c r="K118" s="414"/>
    </row>
    <row r="119" spans="1:11" x14ac:dyDescent="0.3">
      <c r="A119" s="86"/>
      <c r="B119" s="86"/>
      <c r="C119" s="167" t="s">
        <v>1919</v>
      </c>
      <c r="D119" s="86"/>
      <c r="E119" s="86"/>
      <c r="F119" s="86"/>
      <c r="G119" s="86"/>
      <c r="H119" s="86"/>
      <c r="I119" s="414"/>
      <c r="J119" s="86"/>
      <c r="K119" s="414"/>
    </row>
    <row r="120" spans="1:11" x14ac:dyDescent="0.3">
      <c r="A120" s="86"/>
      <c r="B120" s="86"/>
      <c r="C120" s="167" t="s">
        <v>1920</v>
      </c>
      <c r="D120" s="86"/>
      <c r="E120" s="86"/>
      <c r="F120" s="86"/>
      <c r="G120" s="86"/>
      <c r="H120" s="86"/>
      <c r="I120" s="414"/>
      <c r="J120" s="86"/>
      <c r="K120" s="414"/>
    </row>
    <row r="121" spans="1:11" x14ac:dyDescent="0.3">
      <c r="A121" s="86"/>
      <c r="B121" s="86"/>
      <c r="C121" s="167" t="s">
        <v>1921</v>
      </c>
      <c r="D121" s="86"/>
      <c r="E121" s="86"/>
      <c r="F121" s="86"/>
      <c r="G121" s="86"/>
      <c r="H121" s="86"/>
      <c r="I121" s="414"/>
      <c r="J121" s="86"/>
      <c r="K121" s="414"/>
    </row>
    <row r="122" spans="1:11" x14ac:dyDescent="0.3">
      <c r="A122" s="86"/>
      <c r="B122" s="86"/>
      <c r="C122" s="167" t="s">
        <v>1922</v>
      </c>
      <c r="D122" s="86"/>
      <c r="E122" s="86"/>
      <c r="F122" s="86"/>
      <c r="G122" s="86"/>
      <c r="H122" s="86"/>
      <c r="I122" s="414"/>
      <c r="J122" s="86"/>
      <c r="K122" s="414"/>
    </row>
    <row r="123" spans="1:11" x14ac:dyDescent="0.3">
      <c r="A123" s="86"/>
      <c r="B123" s="86"/>
      <c r="C123" s="167" t="s">
        <v>1923</v>
      </c>
      <c r="D123" s="86"/>
      <c r="E123" s="86"/>
      <c r="F123" s="86"/>
      <c r="G123" s="86"/>
      <c r="H123" s="86"/>
      <c r="I123" s="414"/>
      <c r="J123" s="86"/>
      <c r="K123" s="414"/>
    </row>
    <row r="124" spans="1:11" x14ac:dyDescent="0.3">
      <c r="A124" s="86"/>
      <c r="B124" s="86"/>
      <c r="C124" s="132"/>
      <c r="D124" s="86"/>
      <c r="E124" s="86"/>
      <c r="F124" s="86"/>
      <c r="G124" s="86"/>
      <c r="H124" s="86"/>
      <c r="I124" s="414"/>
      <c r="J124" s="86"/>
      <c r="K124" s="414"/>
    </row>
    <row r="125" spans="1:11" x14ac:dyDescent="0.3">
      <c r="A125" s="86"/>
      <c r="B125" s="86"/>
      <c r="C125" s="167" t="s">
        <v>1924</v>
      </c>
      <c r="D125" s="293" t="s">
        <v>1925</v>
      </c>
      <c r="E125" s="86" t="s">
        <v>258</v>
      </c>
      <c r="F125" s="86"/>
      <c r="G125" s="86"/>
      <c r="H125" s="86"/>
      <c r="I125" s="414"/>
      <c r="J125" s="86"/>
      <c r="K125" s="414" t="s">
        <v>1926</v>
      </c>
    </row>
    <row r="126" spans="1:11" x14ac:dyDescent="0.3">
      <c r="A126" s="86"/>
      <c r="B126" s="86"/>
      <c r="C126" s="167" t="s">
        <v>1927</v>
      </c>
      <c r="D126" s="293" t="s">
        <v>1928</v>
      </c>
      <c r="E126" s="86"/>
      <c r="F126" s="86"/>
      <c r="G126" s="86"/>
      <c r="H126" s="86"/>
      <c r="I126" s="414"/>
      <c r="J126" s="86"/>
      <c r="K126" s="414"/>
    </row>
    <row r="127" spans="1:11" x14ac:dyDescent="0.3">
      <c r="A127" s="86"/>
      <c r="B127" s="86"/>
      <c r="C127" s="167" t="s">
        <v>1929</v>
      </c>
      <c r="D127" s="86"/>
      <c r="E127" s="86"/>
      <c r="F127" s="86"/>
      <c r="G127" s="86"/>
      <c r="H127" s="86"/>
      <c r="I127" s="414"/>
      <c r="J127" s="86"/>
      <c r="K127" s="414"/>
    </row>
    <row r="128" spans="1:11" x14ac:dyDescent="0.3">
      <c r="A128" s="86"/>
      <c r="B128" s="86"/>
      <c r="C128" s="167" t="s">
        <v>1930</v>
      </c>
      <c r="D128" s="86"/>
      <c r="E128" s="86"/>
      <c r="F128" s="86"/>
      <c r="G128" s="86"/>
      <c r="H128" s="86"/>
      <c r="I128" s="414"/>
      <c r="J128" s="86"/>
      <c r="K128" s="414"/>
    </row>
    <row r="129" spans="1:11" x14ac:dyDescent="0.3">
      <c r="A129" s="86"/>
      <c r="B129" s="86"/>
      <c r="C129" s="167" t="s">
        <v>1931</v>
      </c>
      <c r="D129" s="86"/>
      <c r="E129" s="86"/>
      <c r="F129" s="86"/>
      <c r="G129" s="86"/>
      <c r="H129" s="86"/>
      <c r="I129" s="414"/>
      <c r="J129" s="86"/>
      <c r="K129" s="414"/>
    </row>
    <row r="130" spans="1:11" x14ac:dyDescent="0.3">
      <c r="A130" s="86"/>
      <c r="B130" s="86"/>
      <c r="C130" s="167" t="s">
        <v>1932</v>
      </c>
      <c r="D130" s="86"/>
      <c r="E130" s="86"/>
      <c r="F130" s="86"/>
      <c r="G130" s="86"/>
      <c r="H130" s="86"/>
      <c r="I130" s="414"/>
      <c r="J130" s="86"/>
      <c r="K130" s="414"/>
    </row>
    <row r="131" spans="1:11" x14ac:dyDescent="0.3">
      <c r="A131" s="86"/>
      <c r="B131" s="86"/>
      <c r="C131" s="167" t="s">
        <v>1933</v>
      </c>
      <c r="D131" s="86"/>
      <c r="E131" s="86"/>
      <c r="F131" s="86"/>
      <c r="G131" s="86"/>
      <c r="H131" s="86"/>
      <c r="I131" s="414"/>
      <c r="J131" s="86"/>
      <c r="K131" s="414"/>
    </row>
    <row r="132" spans="1:11" x14ac:dyDescent="0.3">
      <c r="A132" s="86"/>
      <c r="B132" s="86"/>
      <c r="C132" s="133" t="s">
        <v>73</v>
      </c>
      <c r="D132" s="86"/>
      <c r="E132" s="86"/>
      <c r="F132" s="86"/>
      <c r="G132" s="86"/>
      <c r="H132" s="86"/>
      <c r="I132" s="414"/>
      <c r="J132" s="86"/>
      <c r="K132" s="414" t="s">
        <v>203</v>
      </c>
    </row>
    <row r="133" spans="1:11" x14ac:dyDescent="0.3">
      <c r="A133" s="86"/>
      <c r="B133" s="86"/>
      <c r="C133" s="296" t="s">
        <v>1934</v>
      </c>
      <c r="D133" s="86"/>
      <c r="E133" s="86"/>
      <c r="F133" s="86" t="s">
        <v>1628</v>
      </c>
      <c r="G133" s="86"/>
      <c r="H133" s="86"/>
      <c r="I133" s="414"/>
      <c r="J133" s="86"/>
      <c r="K133" s="414" t="s">
        <v>204</v>
      </c>
    </row>
    <row r="134" spans="1:11" x14ac:dyDescent="0.3">
      <c r="A134" s="86"/>
      <c r="B134" s="86"/>
      <c r="C134" s="167" t="s">
        <v>1935</v>
      </c>
      <c r="D134" s="86"/>
      <c r="E134" s="86"/>
      <c r="F134" s="86" t="s">
        <v>1629</v>
      </c>
      <c r="G134" s="86"/>
      <c r="H134" s="86"/>
      <c r="I134" s="414"/>
      <c r="J134" s="86"/>
      <c r="K134" s="414"/>
    </row>
    <row r="135" spans="1:11" x14ac:dyDescent="0.3">
      <c r="A135" s="86"/>
      <c r="B135" s="86"/>
      <c r="C135" s="119" t="s">
        <v>79</v>
      </c>
      <c r="D135" s="86"/>
      <c r="E135" s="86"/>
      <c r="F135" s="86"/>
      <c r="G135" s="86"/>
      <c r="H135" s="86"/>
      <c r="I135" s="414"/>
      <c r="J135" s="86"/>
      <c r="K135" s="414"/>
    </row>
    <row r="136" spans="1:11" x14ac:dyDescent="0.3">
      <c r="A136" s="86"/>
      <c r="B136" s="86"/>
      <c r="C136" s="119" t="s">
        <v>74</v>
      </c>
      <c r="D136" s="86"/>
      <c r="E136" s="86"/>
      <c r="F136" s="86"/>
      <c r="G136" s="86"/>
      <c r="H136" s="86"/>
      <c r="I136" s="414"/>
      <c r="J136" s="86"/>
      <c r="K136" s="414"/>
    </row>
    <row r="137" spans="1:11" x14ac:dyDescent="0.3">
      <c r="A137" s="86"/>
      <c r="B137" s="86"/>
      <c r="C137" s="119" t="s">
        <v>80</v>
      </c>
      <c r="D137" s="86"/>
      <c r="E137" s="86"/>
      <c r="F137" s="86"/>
      <c r="G137" s="86"/>
      <c r="H137" s="86"/>
      <c r="I137" s="414"/>
      <c r="J137" s="86"/>
      <c r="K137" s="414"/>
    </row>
    <row r="138" spans="1:11" x14ac:dyDescent="0.3">
      <c r="A138" s="86"/>
      <c r="B138" s="86"/>
      <c r="C138" s="86" t="s">
        <v>216</v>
      </c>
      <c r="D138" s="86" t="s">
        <v>213</v>
      </c>
      <c r="E138" s="86" t="s">
        <v>218</v>
      </c>
      <c r="F138" s="86"/>
      <c r="G138" s="86">
        <v>120000</v>
      </c>
      <c r="H138" s="86">
        <v>120000</v>
      </c>
      <c r="I138" s="414" t="s">
        <v>214</v>
      </c>
      <c r="J138" s="86" t="s">
        <v>208</v>
      </c>
      <c r="K138" s="414" t="s">
        <v>209</v>
      </c>
    </row>
    <row r="139" spans="1:11" x14ac:dyDescent="0.3">
      <c r="A139" s="86"/>
      <c r="B139" s="86"/>
      <c r="C139" s="86" t="s">
        <v>217</v>
      </c>
      <c r="D139" s="86"/>
      <c r="E139" s="86" t="s">
        <v>161</v>
      </c>
      <c r="F139" s="86"/>
      <c r="G139" s="86"/>
      <c r="H139" s="86"/>
      <c r="I139" s="414"/>
      <c r="J139" s="86"/>
      <c r="K139" s="414"/>
    </row>
    <row r="140" spans="1:11" x14ac:dyDescent="0.3">
      <c r="A140" s="86"/>
      <c r="B140" s="86"/>
      <c r="C140" s="125" t="s">
        <v>67</v>
      </c>
      <c r="D140" s="86"/>
      <c r="E140" s="86"/>
      <c r="F140" s="86"/>
      <c r="G140" s="86"/>
      <c r="H140" s="86"/>
      <c r="I140" s="414"/>
      <c r="J140" s="86"/>
      <c r="K140" s="414"/>
    </row>
    <row r="141" spans="1:11" x14ac:dyDescent="0.3">
      <c r="A141" s="86"/>
      <c r="B141" s="86"/>
      <c r="C141" s="134" t="s">
        <v>130</v>
      </c>
      <c r="D141" s="86"/>
      <c r="E141" s="86"/>
      <c r="F141" s="86" t="s">
        <v>1630</v>
      </c>
      <c r="G141" s="86"/>
      <c r="H141" s="86"/>
      <c r="I141" s="414"/>
      <c r="J141" s="86"/>
      <c r="K141" s="414"/>
    </row>
    <row r="142" spans="1:11" x14ac:dyDescent="0.3">
      <c r="A142" s="86"/>
      <c r="B142" s="86"/>
      <c r="C142" s="134" t="s">
        <v>127</v>
      </c>
      <c r="D142" s="430" t="s">
        <v>798</v>
      </c>
      <c r="E142" s="86"/>
      <c r="F142" s="86" t="s">
        <v>1631</v>
      </c>
      <c r="G142" s="121">
        <v>41200</v>
      </c>
      <c r="H142" s="425">
        <v>34000</v>
      </c>
      <c r="I142" s="414" t="s">
        <v>102</v>
      </c>
      <c r="J142" s="414" t="s">
        <v>175</v>
      </c>
      <c r="K142" s="414" t="s">
        <v>153</v>
      </c>
    </row>
    <row r="143" spans="1:11" x14ac:dyDescent="0.3">
      <c r="A143" s="86"/>
      <c r="B143" s="86"/>
      <c r="C143" s="134" t="s">
        <v>131</v>
      </c>
      <c r="D143" s="414" t="s">
        <v>132</v>
      </c>
      <c r="E143" s="86" t="s">
        <v>129</v>
      </c>
      <c r="F143" s="86"/>
      <c r="G143" s="121">
        <v>3800</v>
      </c>
      <c r="H143" s="425">
        <v>2600</v>
      </c>
      <c r="I143" s="414" t="s">
        <v>102</v>
      </c>
      <c r="J143" s="414" t="s">
        <v>175</v>
      </c>
      <c r="K143" s="414" t="s">
        <v>153</v>
      </c>
    </row>
    <row r="144" spans="1:11" x14ac:dyDescent="0.3">
      <c r="A144" s="86"/>
      <c r="B144" s="86"/>
      <c r="C144" s="134"/>
      <c r="D144" s="414" t="s">
        <v>133</v>
      </c>
      <c r="E144" s="86" t="s">
        <v>134</v>
      </c>
      <c r="F144" s="86"/>
      <c r="G144" s="86"/>
      <c r="H144" s="86"/>
      <c r="I144" s="414"/>
      <c r="J144" s="86"/>
      <c r="K144" s="414"/>
    </row>
    <row r="145" spans="1:11" x14ac:dyDescent="0.3">
      <c r="A145" s="86"/>
      <c r="B145" s="86"/>
      <c r="C145" s="86" t="s">
        <v>163</v>
      </c>
      <c r="D145" s="414" t="s">
        <v>164</v>
      </c>
      <c r="E145" s="414" t="s">
        <v>173</v>
      </c>
      <c r="F145" s="414"/>
      <c r="G145" s="123" t="s">
        <v>165</v>
      </c>
      <c r="H145" s="123"/>
      <c r="I145" s="414"/>
      <c r="J145" s="414" t="s">
        <v>166</v>
      </c>
      <c r="K145" s="414" t="s">
        <v>153</v>
      </c>
    </row>
    <row r="146" spans="1:11" x14ac:dyDescent="0.3">
      <c r="A146" s="86"/>
      <c r="B146" s="86"/>
      <c r="C146" s="86" t="s">
        <v>167</v>
      </c>
      <c r="D146" s="414" t="s">
        <v>164</v>
      </c>
      <c r="E146" s="414" t="s">
        <v>173</v>
      </c>
      <c r="F146" s="414"/>
      <c r="G146" s="123" t="s">
        <v>165</v>
      </c>
      <c r="H146" s="123"/>
      <c r="I146" s="414"/>
      <c r="J146" s="414" t="s">
        <v>166</v>
      </c>
      <c r="K146" s="414" t="s">
        <v>153</v>
      </c>
    </row>
    <row r="147" spans="1:11" x14ac:dyDescent="0.3">
      <c r="A147" s="86"/>
      <c r="B147" s="86"/>
      <c r="C147" s="86" t="s">
        <v>168</v>
      </c>
      <c r="D147" s="414" t="s">
        <v>128</v>
      </c>
      <c r="E147" s="414" t="s">
        <v>205</v>
      </c>
      <c r="F147" s="414"/>
      <c r="G147" s="123">
        <v>250</v>
      </c>
      <c r="H147" s="123"/>
      <c r="I147" s="414" t="s">
        <v>151</v>
      </c>
      <c r="J147" s="414" t="s">
        <v>166</v>
      </c>
      <c r="K147" s="185" t="s">
        <v>171</v>
      </c>
    </row>
    <row r="148" spans="1:11" x14ac:dyDescent="0.3">
      <c r="A148" s="86"/>
      <c r="B148" s="86"/>
      <c r="C148" s="86" t="s">
        <v>169</v>
      </c>
      <c r="D148" s="86"/>
      <c r="E148" s="414"/>
      <c r="F148" s="414"/>
      <c r="G148" s="123"/>
      <c r="H148" s="123"/>
      <c r="I148" s="414"/>
      <c r="J148" s="86"/>
      <c r="K148" s="185"/>
    </row>
    <row r="149" spans="1:11" x14ac:dyDescent="0.3">
      <c r="A149" s="86"/>
      <c r="B149" s="86"/>
      <c r="C149" s="86" t="s">
        <v>170</v>
      </c>
      <c r="D149" s="86"/>
      <c r="E149" s="414"/>
      <c r="F149" s="414"/>
      <c r="G149" s="123"/>
      <c r="H149" s="123"/>
      <c r="I149" s="414"/>
      <c r="J149" s="86"/>
      <c r="K149" s="185"/>
    </row>
    <row r="150" spans="1:11" x14ac:dyDescent="0.3">
      <c r="A150" s="86"/>
      <c r="B150" s="86"/>
      <c r="C150" s="125" t="s">
        <v>66</v>
      </c>
      <c r="D150" s="86"/>
      <c r="E150" s="86"/>
      <c r="F150" s="86"/>
      <c r="G150" s="86"/>
      <c r="H150" s="86"/>
      <c r="I150" s="414"/>
      <c r="J150" s="86"/>
      <c r="K150" s="185"/>
    </row>
    <row r="151" spans="1:11" x14ac:dyDescent="0.3">
      <c r="A151" s="86"/>
      <c r="B151" s="86"/>
      <c r="C151" s="126" t="s">
        <v>99</v>
      </c>
      <c r="D151" s="86" t="s">
        <v>21</v>
      </c>
      <c r="E151" s="86"/>
      <c r="F151" s="86"/>
      <c r="G151" s="86"/>
      <c r="H151" s="86"/>
      <c r="I151" s="414"/>
      <c r="J151" s="86"/>
      <c r="K151" s="185"/>
    </row>
    <row r="152" spans="1:11" x14ac:dyDescent="0.3">
      <c r="A152" s="86"/>
      <c r="B152" s="86"/>
      <c r="C152" s="119" t="s">
        <v>100</v>
      </c>
      <c r="D152" s="86"/>
      <c r="E152" s="414" t="s">
        <v>159</v>
      </c>
      <c r="F152" s="86" t="s">
        <v>1632</v>
      </c>
      <c r="G152" s="86"/>
      <c r="H152" s="86"/>
      <c r="I152" s="414"/>
      <c r="J152" s="86"/>
      <c r="K152" s="185"/>
    </row>
    <row r="153" spans="1:11" x14ac:dyDescent="0.3">
      <c r="A153" s="86"/>
      <c r="B153" s="86"/>
      <c r="C153" s="135" t="s">
        <v>156</v>
      </c>
      <c r="D153" s="414" t="s">
        <v>155</v>
      </c>
      <c r="E153" s="86"/>
      <c r="F153" s="86" t="s">
        <v>1633</v>
      </c>
      <c r="G153" s="86"/>
      <c r="H153" s="86"/>
      <c r="I153" s="414"/>
      <c r="J153" s="86"/>
      <c r="K153" s="185"/>
    </row>
    <row r="154" spans="1:11" x14ac:dyDescent="0.3">
      <c r="A154" s="86"/>
      <c r="B154" s="86"/>
      <c r="C154" s="119" t="s">
        <v>157</v>
      </c>
      <c r="D154" s="414" t="s">
        <v>101</v>
      </c>
      <c r="E154" s="86"/>
      <c r="F154" s="86" t="s">
        <v>1634</v>
      </c>
      <c r="G154" s="414"/>
      <c r="H154" s="491">
        <v>0</v>
      </c>
      <c r="I154" s="414" t="s">
        <v>102</v>
      </c>
      <c r="J154" s="414" t="s">
        <v>154</v>
      </c>
      <c r="K154" s="295" t="s">
        <v>153</v>
      </c>
    </row>
    <row r="155" spans="1:11" x14ac:dyDescent="0.3">
      <c r="A155" s="86"/>
      <c r="B155" s="86"/>
      <c r="C155" s="296" t="s">
        <v>1936</v>
      </c>
      <c r="D155" s="414"/>
      <c r="E155" s="86"/>
      <c r="F155" s="86"/>
      <c r="G155" s="414"/>
      <c r="H155" s="491"/>
      <c r="I155" s="414"/>
      <c r="J155" s="414"/>
      <c r="K155" s="295"/>
    </row>
    <row r="156" spans="1:11" x14ac:dyDescent="0.3">
      <c r="A156" s="86"/>
      <c r="B156" s="86"/>
      <c r="C156" s="119" t="s">
        <v>158</v>
      </c>
      <c r="D156" s="86"/>
      <c r="E156" s="86"/>
      <c r="F156" s="86" t="s">
        <v>1635</v>
      </c>
      <c r="G156" s="86"/>
      <c r="H156" s="86"/>
      <c r="I156" s="414"/>
      <c r="J156" s="86"/>
      <c r="K156" s="185"/>
    </row>
    <row r="157" spans="1:11" x14ac:dyDescent="0.3">
      <c r="A157" s="86"/>
      <c r="B157" s="86"/>
      <c r="C157" s="119" t="s">
        <v>105</v>
      </c>
      <c r="D157" s="86" t="s">
        <v>103</v>
      </c>
      <c r="E157" s="86"/>
      <c r="F157" s="86"/>
      <c r="G157" s="86"/>
      <c r="H157" s="86"/>
      <c r="I157" s="414"/>
      <c r="J157" s="86"/>
      <c r="K157" s="185"/>
    </row>
    <row r="158" spans="1:11" x14ac:dyDescent="0.3">
      <c r="A158" s="86"/>
      <c r="B158" s="86"/>
      <c r="C158" s="119" t="s">
        <v>104</v>
      </c>
      <c r="D158" s="86"/>
      <c r="E158" s="86"/>
      <c r="F158" s="86"/>
      <c r="G158" s="86"/>
      <c r="H158" s="86"/>
      <c r="I158" s="414"/>
      <c r="J158" s="86"/>
      <c r="K158" s="185"/>
    </row>
    <row r="159" spans="1:11" x14ac:dyDescent="0.3">
      <c r="A159" s="86"/>
      <c r="B159" s="86"/>
      <c r="C159" s="296" t="s">
        <v>1937</v>
      </c>
      <c r="D159" s="86"/>
      <c r="E159" s="86"/>
      <c r="F159" s="86"/>
      <c r="G159" s="86"/>
      <c r="H159" s="86"/>
      <c r="I159" s="414"/>
      <c r="J159" s="86"/>
      <c r="K159" s="185"/>
    </row>
    <row r="160" spans="1:11" x14ac:dyDescent="0.3">
      <c r="A160" s="86"/>
      <c r="B160" s="86"/>
      <c r="C160" s="296" t="s">
        <v>1938</v>
      </c>
      <c r="D160" s="86"/>
      <c r="E160" s="86"/>
      <c r="F160" s="86"/>
      <c r="G160" s="86"/>
      <c r="H160" s="86"/>
      <c r="I160" s="414"/>
      <c r="J160" s="86"/>
      <c r="K160" s="185"/>
    </row>
    <row r="161" spans="1:11" x14ac:dyDescent="0.3">
      <c r="A161" s="86"/>
      <c r="B161" s="86"/>
      <c r="C161" s="14" t="s">
        <v>1939</v>
      </c>
      <c r="D161" s="414" t="s">
        <v>128</v>
      </c>
      <c r="E161" s="414" t="s">
        <v>159</v>
      </c>
      <c r="F161" s="414"/>
      <c r="G161" s="123">
        <v>2500</v>
      </c>
      <c r="H161" s="496">
        <v>2400</v>
      </c>
      <c r="I161" s="414" t="s">
        <v>151</v>
      </c>
      <c r="J161" s="414" t="s">
        <v>152</v>
      </c>
      <c r="K161" s="295" t="s">
        <v>153</v>
      </c>
    </row>
    <row r="162" spans="1:11" x14ac:dyDescent="0.3">
      <c r="A162" s="86"/>
      <c r="B162" s="86"/>
      <c r="C162" s="86" t="s">
        <v>1940</v>
      </c>
      <c r="D162" s="86"/>
      <c r="E162" s="414"/>
      <c r="F162" s="414" t="s">
        <v>21</v>
      </c>
      <c r="G162" s="123"/>
      <c r="H162" s="123"/>
      <c r="I162" s="414"/>
      <c r="J162" s="414"/>
      <c r="K162" s="185"/>
    </row>
    <row r="163" spans="1:11" x14ac:dyDescent="0.3">
      <c r="A163" s="86"/>
      <c r="B163" s="86"/>
      <c r="C163" s="86" t="s">
        <v>1941</v>
      </c>
      <c r="D163" s="414" t="s">
        <v>172</v>
      </c>
      <c r="E163" s="414" t="s">
        <v>173</v>
      </c>
      <c r="F163" s="414"/>
      <c r="G163" s="414"/>
      <c r="H163" s="491">
        <v>0</v>
      </c>
      <c r="I163" s="414" t="s">
        <v>151</v>
      </c>
      <c r="J163" s="414" t="s">
        <v>174</v>
      </c>
      <c r="K163" s="295" t="s">
        <v>153</v>
      </c>
    </row>
    <row r="164" spans="1:11" x14ac:dyDescent="0.3">
      <c r="A164" s="86"/>
      <c r="B164" s="86"/>
      <c r="C164" s="86" t="s">
        <v>1942</v>
      </c>
      <c r="D164" s="86"/>
      <c r="E164" s="86"/>
      <c r="F164" s="86"/>
      <c r="G164" s="86"/>
      <c r="H164" s="86"/>
      <c r="I164" s="414"/>
      <c r="J164" s="86"/>
      <c r="K164" s="185"/>
    </row>
    <row r="165" spans="1:11" x14ac:dyDescent="0.3">
      <c r="A165" s="86"/>
      <c r="B165" s="86"/>
      <c r="C165" s="167" t="s">
        <v>1943</v>
      </c>
      <c r="D165" s="86"/>
      <c r="E165" s="86"/>
      <c r="F165" s="86"/>
      <c r="G165" s="86"/>
      <c r="H165" s="86"/>
      <c r="I165" s="414"/>
      <c r="J165" s="86"/>
      <c r="K165" s="295" t="s">
        <v>153</v>
      </c>
    </row>
    <row r="166" spans="1:11" x14ac:dyDescent="0.3">
      <c r="A166" s="86"/>
      <c r="B166" s="86"/>
      <c r="C166" s="14" t="s">
        <v>1944</v>
      </c>
      <c r="D166" s="414" t="s">
        <v>160</v>
      </c>
      <c r="E166" s="414" t="s">
        <v>161</v>
      </c>
      <c r="F166" s="414"/>
      <c r="G166" s="136">
        <v>2000</v>
      </c>
      <c r="H166" s="136">
        <v>2000</v>
      </c>
      <c r="I166" s="414" t="s">
        <v>151</v>
      </c>
      <c r="J166" s="414" t="s">
        <v>162</v>
      </c>
      <c r="K166" s="295" t="s">
        <v>153</v>
      </c>
    </row>
    <row r="167" spans="1:11" ht="37.5" x14ac:dyDescent="0.3">
      <c r="A167" s="86"/>
      <c r="B167" s="86"/>
      <c r="C167" s="137" t="s">
        <v>1945</v>
      </c>
      <c r="D167" s="86"/>
      <c r="E167" s="414"/>
      <c r="F167" s="414"/>
      <c r="G167" s="123"/>
      <c r="H167" s="123"/>
      <c r="I167" s="414"/>
      <c r="J167" s="414"/>
      <c r="K167" s="185"/>
    </row>
    <row r="168" spans="1:11" x14ac:dyDescent="0.3">
      <c r="A168" s="86"/>
      <c r="B168" s="86"/>
      <c r="C168" s="137"/>
      <c r="D168" s="86"/>
      <c r="E168" s="414"/>
      <c r="F168" s="414"/>
      <c r="G168" s="123"/>
      <c r="H168" s="123"/>
      <c r="I168" s="414"/>
      <c r="J168" s="414"/>
      <c r="K168" s="185"/>
    </row>
    <row r="169" spans="1:11" x14ac:dyDescent="0.3">
      <c r="A169" s="86"/>
      <c r="B169" s="86"/>
      <c r="C169" s="126" t="s">
        <v>97</v>
      </c>
      <c r="D169" s="86"/>
      <c r="E169" s="86"/>
      <c r="F169" s="86"/>
      <c r="G169" s="86"/>
      <c r="H169" s="86"/>
      <c r="I169" s="414"/>
      <c r="J169" s="86"/>
      <c r="K169" s="185"/>
    </row>
    <row r="170" spans="1:11" x14ac:dyDescent="0.3">
      <c r="A170" s="86"/>
      <c r="B170" s="86"/>
      <c r="C170" s="86" t="s">
        <v>1946</v>
      </c>
      <c r="D170" s="86"/>
      <c r="E170" s="86"/>
      <c r="F170" s="86"/>
      <c r="G170" s="86"/>
      <c r="H170" s="86"/>
      <c r="I170" s="414"/>
      <c r="J170" s="86"/>
      <c r="K170" s="185"/>
    </row>
    <row r="171" spans="1:11" x14ac:dyDescent="0.3">
      <c r="A171" s="86"/>
      <c r="B171" s="86"/>
      <c r="C171" s="86" t="s">
        <v>1947</v>
      </c>
      <c r="D171" s="86"/>
      <c r="E171" s="86"/>
      <c r="F171" s="86" t="s">
        <v>21</v>
      </c>
      <c r="G171" s="86"/>
      <c r="H171" s="86"/>
      <c r="I171" s="414"/>
      <c r="J171" s="86"/>
      <c r="K171" s="185"/>
    </row>
    <row r="172" spans="1:11" x14ac:dyDescent="0.3">
      <c r="A172" s="86"/>
      <c r="B172" s="86"/>
      <c r="C172" s="134" t="s">
        <v>137</v>
      </c>
      <c r="D172" s="86"/>
      <c r="E172" s="86"/>
      <c r="F172" s="119" t="s">
        <v>138</v>
      </c>
      <c r="G172" s="86"/>
      <c r="H172" s="86"/>
      <c r="I172" s="414"/>
      <c r="J172" s="86"/>
      <c r="K172" s="185"/>
    </row>
    <row r="173" spans="1:11" x14ac:dyDescent="0.3">
      <c r="A173" s="86"/>
      <c r="B173" s="86"/>
      <c r="C173" s="134" t="s">
        <v>136</v>
      </c>
      <c r="D173" s="86"/>
      <c r="E173" s="86"/>
      <c r="F173" s="119" t="s">
        <v>135</v>
      </c>
      <c r="G173" s="86"/>
      <c r="H173" s="86"/>
      <c r="I173" s="414"/>
      <c r="J173" s="86"/>
      <c r="K173" s="185"/>
    </row>
    <row r="174" spans="1:11" x14ac:dyDescent="0.3">
      <c r="A174" s="86"/>
      <c r="B174" s="86"/>
      <c r="C174" s="122" t="s">
        <v>176</v>
      </c>
      <c r="D174" s="414" t="s">
        <v>177</v>
      </c>
      <c r="E174" s="414" t="s">
        <v>173</v>
      </c>
      <c r="F174" s="122" t="s">
        <v>1636</v>
      </c>
      <c r="G174" s="123">
        <v>2875</v>
      </c>
      <c r="H174" s="123">
        <v>2875</v>
      </c>
      <c r="I174" s="414" t="s">
        <v>151</v>
      </c>
      <c r="J174" s="249" t="s">
        <v>175</v>
      </c>
      <c r="K174" s="295" t="s">
        <v>153</v>
      </c>
    </row>
    <row r="175" spans="1:11" x14ac:dyDescent="0.3">
      <c r="A175" s="86"/>
      <c r="B175" s="86"/>
      <c r="C175" s="86" t="s">
        <v>179</v>
      </c>
      <c r="D175" s="414" t="s">
        <v>180</v>
      </c>
      <c r="E175" s="414" t="s">
        <v>197</v>
      </c>
      <c r="F175" s="414" t="s">
        <v>1637</v>
      </c>
      <c r="G175" s="123">
        <v>4160</v>
      </c>
      <c r="H175" s="123">
        <v>4160</v>
      </c>
      <c r="I175" s="414" t="s">
        <v>184</v>
      </c>
      <c r="J175" s="249" t="s">
        <v>175</v>
      </c>
      <c r="K175" s="182" t="s">
        <v>181</v>
      </c>
    </row>
    <row r="176" spans="1:11" x14ac:dyDescent="0.3">
      <c r="A176" s="86"/>
      <c r="B176" s="86"/>
      <c r="C176" s="86" t="s">
        <v>1714</v>
      </c>
      <c r="D176" s="414" t="s">
        <v>182</v>
      </c>
      <c r="E176" s="414" t="s">
        <v>198</v>
      </c>
      <c r="F176" s="414"/>
      <c r="G176" s="123">
        <v>33640</v>
      </c>
      <c r="H176" s="123">
        <v>33640</v>
      </c>
      <c r="I176" s="414" t="s">
        <v>184</v>
      </c>
      <c r="J176" s="414" t="s">
        <v>185</v>
      </c>
      <c r="K176" s="295" t="s">
        <v>183</v>
      </c>
    </row>
    <row r="177" spans="1:11" x14ac:dyDescent="0.3">
      <c r="A177" s="86"/>
      <c r="B177" s="86"/>
      <c r="C177" s="86" t="s">
        <v>186</v>
      </c>
      <c r="D177" s="414" t="s">
        <v>187</v>
      </c>
      <c r="E177" s="414" t="s">
        <v>198</v>
      </c>
      <c r="F177" s="414"/>
      <c r="G177" s="123">
        <v>12900</v>
      </c>
      <c r="H177" s="123">
        <v>12900</v>
      </c>
      <c r="I177" s="414" t="s">
        <v>214</v>
      </c>
      <c r="J177" s="414" t="s">
        <v>188</v>
      </c>
      <c r="K177" s="295" t="s">
        <v>183</v>
      </c>
    </row>
    <row r="178" spans="1:11" x14ac:dyDescent="0.3">
      <c r="A178" s="86"/>
      <c r="B178" s="86"/>
      <c r="C178" s="86" t="s">
        <v>189</v>
      </c>
      <c r="D178" s="414" t="s">
        <v>190</v>
      </c>
      <c r="E178" s="414" t="s">
        <v>199</v>
      </c>
      <c r="F178" s="414"/>
      <c r="G178" s="222">
        <v>18000</v>
      </c>
      <c r="H178" s="222">
        <v>18000</v>
      </c>
      <c r="I178" s="414" t="s">
        <v>192</v>
      </c>
      <c r="J178" s="414" t="s">
        <v>193</v>
      </c>
      <c r="K178" s="295" t="s">
        <v>191</v>
      </c>
    </row>
    <row r="179" spans="1:11" x14ac:dyDescent="0.3">
      <c r="A179" s="86"/>
      <c r="B179" s="86"/>
      <c r="C179" s="86" t="s">
        <v>194</v>
      </c>
      <c r="D179" s="414" t="s">
        <v>195</v>
      </c>
      <c r="E179" s="414" t="s">
        <v>200</v>
      </c>
      <c r="F179" s="414"/>
      <c r="G179" s="136">
        <v>4000</v>
      </c>
      <c r="H179" s="136">
        <v>4000</v>
      </c>
      <c r="I179" s="414" t="s">
        <v>151</v>
      </c>
      <c r="J179" s="414" t="s">
        <v>193</v>
      </c>
      <c r="K179" s="295" t="s">
        <v>196</v>
      </c>
    </row>
    <row r="180" spans="1:11" x14ac:dyDescent="0.3">
      <c r="A180" s="86"/>
      <c r="B180" s="86"/>
      <c r="C180" s="132" t="s">
        <v>220</v>
      </c>
      <c r="D180" s="86" t="s">
        <v>219</v>
      </c>
      <c r="E180" s="86" t="s">
        <v>161</v>
      </c>
      <c r="F180" s="86"/>
      <c r="G180" s="140">
        <v>20200</v>
      </c>
      <c r="H180" s="140">
        <v>20200</v>
      </c>
      <c r="I180" s="414" t="s">
        <v>214</v>
      </c>
      <c r="J180" s="414" t="s">
        <v>2227</v>
      </c>
      <c r="K180" s="182" t="s">
        <v>201</v>
      </c>
    </row>
    <row r="181" spans="1:11" x14ac:dyDescent="0.3">
      <c r="A181" s="86"/>
      <c r="B181" s="86"/>
      <c r="C181" s="119" t="s">
        <v>221</v>
      </c>
      <c r="D181" s="86" t="s">
        <v>219</v>
      </c>
      <c r="E181" s="86" t="s">
        <v>161</v>
      </c>
      <c r="F181" s="86"/>
      <c r="G181" s="130">
        <v>8550</v>
      </c>
      <c r="H181" s="130">
        <v>8550</v>
      </c>
      <c r="I181" s="414" t="s">
        <v>214</v>
      </c>
      <c r="J181" s="86" t="s">
        <v>431</v>
      </c>
      <c r="K181" s="182" t="s">
        <v>201</v>
      </c>
    </row>
    <row r="182" spans="1:11" x14ac:dyDescent="0.3">
      <c r="A182" s="86"/>
      <c r="B182" s="86"/>
      <c r="C182" s="126" t="s">
        <v>98</v>
      </c>
      <c r="D182" s="86"/>
      <c r="E182" s="86"/>
      <c r="F182" s="86"/>
      <c r="G182" s="86"/>
      <c r="H182" s="86"/>
      <c r="I182" s="414"/>
      <c r="J182" s="86"/>
      <c r="K182" s="174"/>
    </row>
    <row r="183" spans="1:11" x14ac:dyDescent="0.3">
      <c r="A183" s="86"/>
      <c r="B183" s="86"/>
      <c r="C183" s="119" t="s">
        <v>122</v>
      </c>
      <c r="D183" s="86"/>
      <c r="E183" s="86"/>
      <c r="F183" s="86" t="s">
        <v>21</v>
      </c>
      <c r="G183" s="86" t="s">
        <v>21</v>
      </c>
      <c r="H183" s="86"/>
      <c r="I183" s="414"/>
      <c r="J183" s="86"/>
      <c r="K183" s="86"/>
    </row>
    <row r="184" spans="1:11" x14ac:dyDescent="0.3">
      <c r="A184" s="86"/>
      <c r="B184" s="86"/>
      <c r="C184" s="134" t="s">
        <v>116</v>
      </c>
      <c r="D184" s="86"/>
      <c r="E184" s="86"/>
      <c r="F184" s="86" t="s">
        <v>1638</v>
      </c>
      <c r="G184" s="86"/>
      <c r="H184" s="86"/>
      <c r="I184" s="414"/>
      <c r="J184" s="86"/>
      <c r="K184" s="86"/>
    </row>
    <row r="185" spans="1:11" x14ac:dyDescent="0.3">
      <c r="A185" s="86"/>
      <c r="B185" s="86"/>
      <c r="C185" s="134" t="s">
        <v>117</v>
      </c>
      <c r="D185" s="86"/>
      <c r="E185" s="86"/>
      <c r="F185" s="86" t="s">
        <v>1639</v>
      </c>
      <c r="G185" s="86"/>
      <c r="H185" s="86"/>
      <c r="I185" s="414"/>
      <c r="J185" s="86"/>
      <c r="K185" s="86"/>
    </row>
    <row r="186" spans="1:11" x14ac:dyDescent="0.3">
      <c r="A186" s="86"/>
      <c r="B186" s="86"/>
      <c r="C186" s="134" t="s">
        <v>118</v>
      </c>
      <c r="D186" s="86"/>
      <c r="E186" s="86"/>
      <c r="F186" s="86"/>
      <c r="G186" s="86"/>
      <c r="H186" s="86"/>
      <c r="I186" s="414"/>
      <c r="J186" s="86"/>
      <c r="K186" s="86"/>
    </row>
    <row r="187" spans="1:11" x14ac:dyDescent="0.3">
      <c r="A187" s="86"/>
      <c r="B187" s="86"/>
      <c r="C187" s="134" t="s">
        <v>123</v>
      </c>
      <c r="D187" s="86"/>
      <c r="E187" s="86"/>
      <c r="F187" s="86"/>
      <c r="G187" s="86"/>
      <c r="H187" s="86"/>
      <c r="I187" s="414" t="s">
        <v>21</v>
      </c>
      <c r="J187" s="86"/>
      <c r="K187" s="86"/>
    </row>
    <row r="188" spans="1:11" x14ac:dyDescent="0.3">
      <c r="A188" s="86"/>
      <c r="B188" s="86"/>
      <c r="C188" s="134" t="s">
        <v>124</v>
      </c>
      <c r="D188" s="86"/>
      <c r="E188" s="86"/>
      <c r="F188" s="86"/>
      <c r="G188" s="86"/>
      <c r="H188" s="86"/>
      <c r="I188" s="414"/>
      <c r="J188" s="86"/>
      <c r="K188" s="86"/>
    </row>
    <row r="189" spans="1:11" x14ac:dyDescent="0.3">
      <c r="A189" s="86"/>
      <c r="B189" s="86"/>
      <c r="C189" s="134" t="s">
        <v>125</v>
      </c>
      <c r="D189" s="86"/>
      <c r="E189" s="86"/>
      <c r="F189" s="86"/>
      <c r="G189" s="86"/>
      <c r="H189" s="86"/>
      <c r="I189" s="414"/>
      <c r="J189" s="86"/>
      <c r="K189" s="86"/>
    </row>
    <row r="190" spans="1:11" x14ac:dyDescent="0.3">
      <c r="A190" s="86"/>
      <c r="B190" s="86"/>
      <c r="C190" s="134" t="s">
        <v>126</v>
      </c>
      <c r="D190" s="86"/>
      <c r="E190" s="86"/>
      <c r="F190" s="86"/>
      <c r="G190" s="86"/>
      <c r="H190" s="86"/>
      <c r="I190" s="414"/>
      <c r="J190" s="86"/>
      <c r="K190" s="86"/>
    </row>
    <row r="191" spans="1:11" x14ac:dyDescent="0.3">
      <c r="A191" s="86"/>
      <c r="B191" s="86"/>
      <c r="C191" s="134" t="s">
        <v>119</v>
      </c>
      <c r="D191" s="86"/>
      <c r="E191" s="86"/>
      <c r="F191" s="86"/>
      <c r="G191" s="86"/>
      <c r="H191" s="86"/>
      <c r="I191" s="414"/>
      <c r="J191" s="86"/>
      <c r="K191" s="86"/>
    </row>
    <row r="192" spans="1:11" x14ac:dyDescent="0.3">
      <c r="A192" s="86"/>
      <c r="B192" s="86"/>
      <c r="C192" s="134" t="s">
        <v>120</v>
      </c>
      <c r="D192" s="86"/>
      <c r="E192" s="86"/>
      <c r="F192" s="86"/>
      <c r="G192" s="86"/>
      <c r="H192" s="86"/>
      <c r="I192" s="414"/>
      <c r="J192" s="86"/>
      <c r="K192" s="86"/>
    </row>
    <row r="193" spans="1:11" x14ac:dyDescent="0.3">
      <c r="A193" s="138"/>
      <c r="B193" s="138"/>
      <c r="C193" s="139" t="s">
        <v>121</v>
      </c>
      <c r="D193" s="138"/>
      <c r="E193" s="138"/>
      <c r="F193" s="138"/>
      <c r="G193" s="138"/>
      <c r="H193" s="138"/>
      <c r="I193" s="158"/>
      <c r="J193" s="138"/>
      <c r="K193" s="138"/>
    </row>
    <row r="194" spans="1:11" ht="38.25" customHeight="1" x14ac:dyDescent="0.3">
      <c r="A194" s="7"/>
      <c r="B194" s="7"/>
      <c r="C194" s="7"/>
      <c r="D194" s="7" t="s">
        <v>21</v>
      </c>
      <c r="E194" s="7"/>
      <c r="F194" s="28" t="s">
        <v>530</v>
      </c>
      <c r="G194" s="27">
        <v>653350</v>
      </c>
      <c r="H194" s="504">
        <f>H195+H196+H197</f>
        <v>642725</v>
      </c>
      <c r="I194" s="160"/>
      <c r="J194" s="7"/>
      <c r="K194" s="7"/>
    </row>
    <row r="195" spans="1:11" x14ac:dyDescent="0.3">
      <c r="A195" s="7"/>
      <c r="B195" s="7"/>
      <c r="C195" s="7"/>
      <c r="D195" s="7"/>
      <c r="E195" s="7"/>
      <c r="F195" s="29" t="s">
        <v>151</v>
      </c>
      <c r="G195" s="27">
        <f>G142+G143+G147+G154+G161+G163+G166+G174+G179</f>
        <v>56625</v>
      </c>
      <c r="H195" s="504">
        <f>H142+H143+H147+H154+H161+H163+H166+H174+H179</f>
        <v>47875</v>
      </c>
      <c r="I195" s="160"/>
      <c r="J195" s="7"/>
      <c r="K195" s="7"/>
    </row>
    <row r="196" spans="1:11" x14ac:dyDescent="0.3">
      <c r="A196" s="7"/>
      <c r="B196" s="7"/>
      <c r="C196" s="7"/>
      <c r="D196" s="7"/>
      <c r="E196" s="7"/>
      <c r="F196" s="29" t="s">
        <v>184</v>
      </c>
      <c r="G196" s="27">
        <f>G175+G176</f>
        <v>37800</v>
      </c>
      <c r="H196" s="27">
        <f>H175+H176</f>
        <v>37800</v>
      </c>
      <c r="I196" s="160"/>
      <c r="J196" s="7"/>
      <c r="K196" s="7"/>
    </row>
    <row r="197" spans="1:11" x14ac:dyDescent="0.3">
      <c r="A197" s="7"/>
      <c r="B197" s="7"/>
      <c r="C197" s="7"/>
      <c r="D197" s="7"/>
      <c r="E197" s="7"/>
      <c r="F197" s="29" t="s">
        <v>432</v>
      </c>
      <c r="G197" s="27">
        <v>557050</v>
      </c>
      <c r="H197" s="27">
        <v>557050</v>
      </c>
      <c r="I197" s="160"/>
      <c r="J197" s="7"/>
      <c r="K197" s="7"/>
    </row>
    <row r="198" spans="1:11" x14ac:dyDescent="0.3">
      <c r="G198" s="140"/>
      <c r="H198" s="140"/>
      <c r="I198" s="3"/>
    </row>
    <row r="199" spans="1:11" x14ac:dyDescent="0.3">
      <c r="G199" s="140"/>
      <c r="H199" s="140"/>
    </row>
    <row r="201" spans="1:11" x14ac:dyDescent="0.3">
      <c r="J201" s="3" t="s">
        <v>21</v>
      </c>
    </row>
  </sheetData>
  <mergeCells count="11">
    <mergeCell ref="K21:K22"/>
    <mergeCell ref="A1:K1"/>
    <mergeCell ref="A2:J2"/>
    <mergeCell ref="A21:A22"/>
    <mergeCell ref="B21:B22"/>
    <mergeCell ref="C21:C22"/>
    <mergeCell ref="D21:D22"/>
    <mergeCell ref="E21:E22"/>
    <mergeCell ref="F21:F22"/>
    <mergeCell ref="G21:I21"/>
    <mergeCell ref="J21:J22"/>
  </mergeCells>
  <pageMargins left="0.48" right="0.11811023622047245" top="0.15748031496062992" bottom="0.15748031496062992" header="0" footer="0"/>
  <pageSetup paperSize="9" orientation="landscape" horizontalDpi="200" verticalDpi="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6"/>
  <sheetViews>
    <sheetView topLeftCell="D106" workbookViewId="0">
      <selection activeCell="J112" sqref="J112"/>
    </sheetView>
  </sheetViews>
  <sheetFormatPr defaultColWidth="9" defaultRowHeight="18.75" x14ac:dyDescent="0.3"/>
  <cols>
    <col min="1" max="1" width="4.75" style="3" customWidth="1"/>
    <col min="2" max="2" width="16" style="3" customWidth="1"/>
    <col min="3" max="3" width="39.375" style="3" bestFit="1" customWidth="1"/>
    <col min="4" max="4" width="12.25" style="3" customWidth="1"/>
    <col min="5" max="5" width="9" style="77"/>
    <col min="6" max="6" width="20.5" style="3" bestFit="1" customWidth="1"/>
    <col min="7" max="10" width="9" style="3"/>
    <col min="11" max="11" width="9.5" style="3" customWidth="1"/>
    <col min="12" max="12" width="9" style="3" customWidth="1"/>
    <col min="13" max="13" width="42.5" style="3" customWidth="1"/>
    <col min="14" max="16384" width="9" style="3"/>
  </cols>
  <sheetData>
    <row r="1" spans="1:11" x14ac:dyDescent="0.3">
      <c r="A1" s="544" t="s">
        <v>0</v>
      </c>
      <c r="B1" s="544"/>
      <c r="C1" s="544"/>
      <c r="D1" s="544"/>
      <c r="E1" s="544"/>
      <c r="F1" s="544"/>
      <c r="G1" s="544"/>
      <c r="H1" s="544"/>
      <c r="I1" s="544"/>
      <c r="J1" s="544"/>
      <c r="K1" s="544"/>
    </row>
    <row r="2" spans="1:11" x14ac:dyDescent="0.3">
      <c r="A2" s="544" t="s">
        <v>1371</v>
      </c>
      <c r="B2" s="544"/>
      <c r="C2" s="544"/>
      <c r="D2" s="544"/>
      <c r="E2" s="544"/>
      <c r="F2" s="544"/>
      <c r="G2" s="544"/>
      <c r="H2" s="544"/>
      <c r="I2" s="544"/>
      <c r="J2" s="544"/>
      <c r="K2" s="4"/>
    </row>
    <row r="3" spans="1:11" x14ac:dyDescent="0.3">
      <c r="A3" s="34" t="s">
        <v>784</v>
      </c>
      <c r="B3" s="35"/>
      <c r="C3" s="16"/>
    </row>
    <row r="4" spans="1:11" x14ac:dyDescent="0.3">
      <c r="B4" s="4" t="s">
        <v>1372</v>
      </c>
    </row>
    <row r="5" spans="1:11" x14ac:dyDescent="0.3">
      <c r="B5" s="4" t="s">
        <v>2</v>
      </c>
    </row>
    <row r="6" spans="1:11" ht="21" x14ac:dyDescent="0.45">
      <c r="B6" s="43" t="s">
        <v>1373</v>
      </c>
      <c r="C6" s="43"/>
      <c r="D6" s="44"/>
      <c r="E6" s="46"/>
      <c r="F6" s="44"/>
      <c r="G6" s="44"/>
      <c r="H6" s="44"/>
      <c r="I6" s="44"/>
      <c r="J6" s="44"/>
      <c r="K6" s="44"/>
    </row>
    <row r="7" spans="1:11" ht="21" x14ac:dyDescent="0.45">
      <c r="B7" s="45" t="s">
        <v>1374</v>
      </c>
      <c r="C7" s="45"/>
      <c r="D7" s="46"/>
      <c r="E7" s="46"/>
      <c r="F7" s="44"/>
      <c r="G7" s="44"/>
      <c r="H7" s="44"/>
      <c r="I7" s="44"/>
      <c r="J7" s="44"/>
      <c r="K7" s="44"/>
    </row>
    <row r="8" spans="1:11" ht="21" x14ac:dyDescent="0.45">
      <c r="B8" s="43" t="s">
        <v>1375</v>
      </c>
      <c r="C8" s="47"/>
      <c r="D8" s="46"/>
      <c r="E8" s="46"/>
      <c r="F8" s="44"/>
      <c r="G8" s="44"/>
      <c r="H8" s="44"/>
      <c r="I8" s="44"/>
      <c r="J8" s="44"/>
      <c r="K8" s="44"/>
    </row>
    <row r="9" spans="1:11" ht="21" x14ac:dyDescent="0.45">
      <c r="B9" s="43" t="s">
        <v>1376</v>
      </c>
      <c r="C9" s="44"/>
      <c r="D9" s="46"/>
      <c r="E9" s="46"/>
      <c r="F9" s="44"/>
      <c r="G9" s="44"/>
      <c r="H9" s="44"/>
      <c r="I9" s="44"/>
      <c r="J9" s="44"/>
      <c r="K9" s="44"/>
    </row>
    <row r="10" spans="1:11" x14ac:dyDescent="0.3">
      <c r="A10" s="4" t="s">
        <v>3</v>
      </c>
    </row>
    <row r="11" spans="1:11" x14ac:dyDescent="0.3">
      <c r="A11" s="5"/>
      <c r="B11" s="2" t="s">
        <v>27</v>
      </c>
      <c r="C11" s="6"/>
      <c r="D11" s="6"/>
      <c r="E11" s="160"/>
      <c r="F11" s="6"/>
      <c r="G11" s="6"/>
      <c r="H11" s="6"/>
      <c r="I11" s="6"/>
      <c r="J11" s="6"/>
      <c r="K11" s="8"/>
    </row>
    <row r="12" spans="1:11" x14ac:dyDescent="0.3">
      <c r="A12" s="5"/>
      <c r="B12" s="2" t="s">
        <v>28</v>
      </c>
      <c r="C12" s="6"/>
      <c r="D12" s="6"/>
      <c r="E12" s="160"/>
      <c r="F12" s="6"/>
      <c r="G12" s="6"/>
      <c r="H12" s="6"/>
      <c r="I12" s="6"/>
      <c r="J12" s="6"/>
      <c r="K12" s="8"/>
    </row>
    <row r="13" spans="1:11" x14ac:dyDescent="0.3">
      <c r="A13" s="5"/>
      <c r="B13" s="2" t="s">
        <v>30</v>
      </c>
      <c r="C13" s="6"/>
      <c r="D13" s="6"/>
      <c r="E13" s="160"/>
      <c r="F13" s="6"/>
      <c r="G13" s="6"/>
      <c r="H13" s="6"/>
      <c r="I13" s="6"/>
      <c r="J13" s="6"/>
      <c r="K13" s="8"/>
    </row>
    <row r="14" spans="1:11" x14ac:dyDescent="0.3">
      <c r="A14" s="5"/>
      <c r="B14" s="2" t="s">
        <v>29</v>
      </c>
      <c r="C14" s="6"/>
      <c r="D14" s="6"/>
      <c r="E14" s="160"/>
      <c r="F14" s="6"/>
      <c r="G14" s="6"/>
      <c r="H14" s="6"/>
      <c r="I14" s="6"/>
      <c r="J14" s="6"/>
    </row>
    <row r="15" spans="1:11" x14ac:dyDescent="0.3">
      <c r="A15" s="5"/>
      <c r="B15" s="2" t="s">
        <v>31</v>
      </c>
      <c r="C15" s="6"/>
      <c r="D15" s="6"/>
      <c r="E15" s="160"/>
      <c r="F15" s="6"/>
      <c r="G15" s="6"/>
      <c r="H15" s="6"/>
      <c r="I15" s="6"/>
      <c r="J15" s="6"/>
      <c r="K15" s="8"/>
    </row>
    <row r="16" spans="1:11" x14ac:dyDescent="0.3">
      <c r="A16" s="5"/>
      <c r="B16" s="2" t="s">
        <v>32</v>
      </c>
      <c r="C16" s="6"/>
      <c r="D16" s="6"/>
      <c r="E16" s="160"/>
      <c r="F16" s="6"/>
      <c r="G16" s="6"/>
      <c r="H16" s="6"/>
      <c r="I16" s="6"/>
      <c r="J16" s="6"/>
      <c r="K16" s="8"/>
    </row>
    <row r="17" spans="1:11" x14ac:dyDescent="0.3">
      <c r="A17" s="5"/>
      <c r="B17" s="2" t="s">
        <v>33</v>
      </c>
      <c r="C17" s="7"/>
      <c r="D17" s="7"/>
      <c r="E17" s="160"/>
      <c r="F17" s="7"/>
      <c r="G17" s="7"/>
      <c r="H17" s="7"/>
      <c r="I17" s="7"/>
      <c r="J17" s="7"/>
    </row>
    <row r="18" spans="1:11" x14ac:dyDescent="0.3">
      <c r="A18" s="5"/>
      <c r="B18" s="2" t="s">
        <v>34</v>
      </c>
      <c r="C18" s="6"/>
      <c r="D18" s="6"/>
      <c r="E18" s="160"/>
      <c r="F18" s="6"/>
      <c r="G18" s="6"/>
      <c r="H18" s="6"/>
      <c r="I18" s="6"/>
      <c r="J18" s="6"/>
      <c r="K18" s="8"/>
    </row>
    <row r="19" spans="1:11" x14ac:dyDescent="0.3">
      <c r="A19" s="5"/>
      <c r="B19" s="2" t="s">
        <v>35</v>
      </c>
      <c r="C19" s="6"/>
      <c r="D19" s="6"/>
      <c r="E19" s="160"/>
      <c r="F19" s="6"/>
      <c r="G19" s="6"/>
      <c r="H19" s="6"/>
      <c r="I19" s="6"/>
      <c r="J19" s="6"/>
      <c r="K19" s="8"/>
    </row>
    <row r="20" spans="1:11" x14ac:dyDescent="0.3">
      <c r="A20" s="5"/>
      <c r="B20" s="2" t="s">
        <v>36</v>
      </c>
      <c r="C20" s="6"/>
      <c r="D20" s="6"/>
      <c r="E20" s="160"/>
      <c r="F20" s="6"/>
      <c r="G20" s="6"/>
      <c r="H20" s="6"/>
      <c r="I20" s="6"/>
      <c r="J20" s="6"/>
      <c r="K20" s="8"/>
    </row>
    <row r="21" spans="1:11" x14ac:dyDescent="0.3">
      <c r="A21" s="5"/>
      <c r="B21" s="2" t="s">
        <v>37</v>
      </c>
      <c r="C21" s="6"/>
      <c r="D21" s="6"/>
      <c r="E21" s="160"/>
      <c r="F21" s="6"/>
      <c r="G21" s="6"/>
      <c r="H21" s="6"/>
      <c r="I21" s="6"/>
      <c r="J21" s="6"/>
      <c r="K21" s="8"/>
    </row>
    <row r="22" spans="1:11" x14ac:dyDescent="0.3">
      <c r="A22" s="5"/>
      <c r="B22" s="2" t="s">
        <v>38</v>
      </c>
      <c r="C22" s="6"/>
      <c r="D22" s="8"/>
      <c r="F22" s="8"/>
      <c r="G22" s="8"/>
      <c r="H22" s="8"/>
      <c r="I22" s="8"/>
      <c r="J22" s="8"/>
      <c r="K22" s="8"/>
    </row>
    <row r="23" spans="1:11" ht="19.5" thickBot="1" x14ac:dyDescent="0.35">
      <c r="A23" s="5"/>
      <c r="B23" s="2" t="s">
        <v>39</v>
      </c>
      <c r="C23" s="6"/>
      <c r="D23" s="8"/>
      <c r="F23" s="8"/>
      <c r="G23" s="8"/>
      <c r="H23" s="8"/>
      <c r="I23" s="8"/>
      <c r="J23" s="8"/>
      <c r="K23" s="8"/>
    </row>
    <row r="24" spans="1:11" x14ac:dyDescent="0.3">
      <c r="A24" s="560" t="s">
        <v>4</v>
      </c>
      <c r="B24" s="555" t="s">
        <v>5</v>
      </c>
      <c r="C24" s="555" t="s">
        <v>6</v>
      </c>
      <c r="D24" s="555" t="s">
        <v>7</v>
      </c>
      <c r="E24" s="555" t="s">
        <v>8</v>
      </c>
      <c r="F24" s="555" t="s">
        <v>9</v>
      </c>
      <c r="G24" s="554" t="s">
        <v>10</v>
      </c>
      <c r="H24" s="554"/>
      <c r="I24" s="554"/>
      <c r="J24" s="555" t="s">
        <v>11</v>
      </c>
      <c r="K24" s="558" t="s">
        <v>12</v>
      </c>
    </row>
    <row r="25" spans="1:11" ht="19.5" thickBot="1" x14ac:dyDescent="0.35">
      <c r="A25" s="561"/>
      <c r="B25" s="556"/>
      <c r="C25" s="556"/>
      <c r="D25" s="556"/>
      <c r="E25" s="556"/>
      <c r="F25" s="556"/>
      <c r="G25" s="415" t="s">
        <v>13</v>
      </c>
      <c r="H25" s="490"/>
      <c r="I25" s="415" t="s">
        <v>14</v>
      </c>
      <c r="J25" s="556"/>
      <c r="K25" s="559"/>
    </row>
    <row r="26" spans="1:11" x14ac:dyDescent="0.3">
      <c r="A26" s="146">
        <v>1</v>
      </c>
      <c r="B26" s="147" t="s">
        <v>1621</v>
      </c>
      <c r="C26" s="148"/>
      <c r="D26" s="148"/>
      <c r="E26" s="146"/>
      <c r="F26" s="148"/>
      <c r="G26" s="148"/>
      <c r="H26" s="148"/>
      <c r="I26" s="148"/>
      <c r="J26" s="148"/>
      <c r="K26" s="148" t="s">
        <v>1397</v>
      </c>
    </row>
    <row r="27" spans="1:11" x14ac:dyDescent="0.3">
      <c r="A27" s="86"/>
      <c r="B27" s="149" t="s">
        <v>984</v>
      </c>
      <c r="C27" s="125" t="s">
        <v>64</v>
      </c>
      <c r="D27" s="86"/>
      <c r="E27" s="414"/>
      <c r="F27" s="86"/>
      <c r="G27" s="86"/>
      <c r="H27" s="86"/>
      <c r="I27" s="86"/>
      <c r="J27" s="86"/>
      <c r="K27" s="86" t="s">
        <v>1388</v>
      </c>
    </row>
    <row r="28" spans="1:11" x14ac:dyDescent="0.3">
      <c r="A28" s="86"/>
      <c r="B28" s="149" t="s">
        <v>985</v>
      </c>
      <c r="C28" s="137" t="s">
        <v>224</v>
      </c>
      <c r="D28" s="86" t="s">
        <v>1377</v>
      </c>
      <c r="E28" s="414" t="s">
        <v>218</v>
      </c>
      <c r="F28" s="86" t="s">
        <v>1640</v>
      </c>
      <c r="G28" s="86" t="s">
        <v>799</v>
      </c>
      <c r="H28" s="86"/>
      <c r="I28" s="86"/>
      <c r="J28" s="86" t="s">
        <v>1378</v>
      </c>
      <c r="K28" s="86" t="s">
        <v>1379</v>
      </c>
    </row>
    <row r="29" spans="1:11" x14ac:dyDescent="0.3">
      <c r="A29" s="86"/>
      <c r="B29" s="86"/>
      <c r="C29" s="14" t="s">
        <v>251</v>
      </c>
      <c r="D29" s="86"/>
      <c r="E29" s="414" t="s">
        <v>161</v>
      </c>
      <c r="F29" s="86"/>
      <c r="G29" s="86"/>
      <c r="H29" s="86"/>
      <c r="I29" s="86"/>
      <c r="J29" s="86"/>
      <c r="K29" s="86"/>
    </row>
    <row r="30" spans="1:11" x14ac:dyDescent="0.3">
      <c r="A30" s="86"/>
      <c r="B30" s="86"/>
      <c r="C30" s="14" t="s">
        <v>226</v>
      </c>
      <c r="D30" s="86"/>
      <c r="E30" s="414"/>
      <c r="F30" s="86"/>
      <c r="G30" s="86"/>
      <c r="H30" s="86"/>
      <c r="I30" s="86"/>
      <c r="J30" s="86"/>
      <c r="K30" s="86"/>
    </row>
    <row r="31" spans="1:11" x14ac:dyDescent="0.3">
      <c r="A31" s="86"/>
      <c r="B31" s="86"/>
      <c r="C31" s="83" t="s">
        <v>1949</v>
      </c>
      <c r="D31" s="557" t="s">
        <v>235</v>
      </c>
      <c r="E31" s="557"/>
      <c r="F31" s="557"/>
      <c r="G31" s="557"/>
      <c r="H31" s="557"/>
      <c r="I31" s="557"/>
      <c r="J31" s="557"/>
      <c r="K31" s="557"/>
    </row>
    <row r="32" spans="1:11" x14ac:dyDescent="0.3">
      <c r="A32" s="86"/>
      <c r="B32" s="86"/>
      <c r="C32" s="83" t="s">
        <v>1950</v>
      </c>
      <c r="D32" s="86"/>
      <c r="E32" s="414"/>
      <c r="F32" s="86"/>
      <c r="G32" s="86"/>
      <c r="H32" s="86"/>
      <c r="I32" s="86"/>
      <c r="J32" s="86"/>
      <c r="K32" s="86"/>
    </row>
    <row r="33" spans="1:13" x14ac:dyDescent="0.3">
      <c r="A33" s="86"/>
      <c r="B33" s="86"/>
      <c r="C33" s="83" t="s">
        <v>1951</v>
      </c>
      <c r="D33" s="86"/>
      <c r="E33" s="414"/>
      <c r="F33" s="86"/>
      <c r="G33" s="86"/>
      <c r="H33" s="86"/>
      <c r="I33" s="86"/>
      <c r="J33" s="86"/>
      <c r="K33" s="86"/>
    </row>
    <row r="34" spans="1:13" x14ac:dyDescent="0.3">
      <c r="A34" s="86"/>
      <c r="B34" s="86"/>
      <c r="C34" s="86" t="s">
        <v>252</v>
      </c>
      <c r="D34" s="150" t="s">
        <v>291</v>
      </c>
      <c r="E34" s="414" t="s">
        <v>236</v>
      </c>
      <c r="F34" s="86" t="s">
        <v>1641</v>
      </c>
      <c r="G34" s="83">
        <v>27000</v>
      </c>
      <c r="H34" s="83">
        <v>27000</v>
      </c>
      <c r="I34" s="86" t="s">
        <v>253</v>
      </c>
      <c r="J34" s="86"/>
      <c r="K34" s="298" t="s">
        <v>146</v>
      </c>
    </row>
    <row r="35" spans="1:13" x14ac:dyDescent="0.3">
      <c r="A35" s="86"/>
      <c r="B35" s="86"/>
      <c r="C35" s="86" t="s">
        <v>1952</v>
      </c>
      <c r="D35" s="86"/>
      <c r="E35" s="414"/>
      <c r="F35" s="86" t="s">
        <v>1642</v>
      </c>
      <c r="G35" s="86"/>
      <c r="H35" s="86"/>
      <c r="I35" s="86" t="s">
        <v>254</v>
      </c>
      <c r="J35" s="86"/>
      <c r="K35" s="298" t="s">
        <v>256</v>
      </c>
      <c r="M35" s="3" t="s">
        <v>21</v>
      </c>
    </row>
    <row r="36" spans="1:13" x14ac:dyDescent="0.3">
      <c r="A36" s="86"/>
      <c r="B36" s="86"/>
      <c r="C36" s="86"/>
      <c r="D36" s="86"/>
      <c r="E36" s="414"/>
      <c r="F36" s="86"/>
      <c r="G36" s="86"/>
      <c r="H36" s="86"/>
      <c r="I36" s="86" t="s">
        <v>255</v>
      </c>
      <c r="J36" s="86"/>
      <c r="K36" s="86"/>
    </row>
    <row r="37" spans="1:13" x14ac:dyDescent="0.3">
      <c r="A37" s="86"/>
      <c r="B37" s="86"/>
      <c r="C37" s="151" t="s">
        <v>292</v>
      </c>
      <c r="D37" s="414" t="s">
        <v>287</v>
      </c>
      <c r="E37" s="414" t="s">
        <v>290</v>
      </c>
      <c r="F37" s="86" t="s">
        <v>1643</v>
      </c>
      <c r="G37" s="123">
        <v>12000</v>
      </c>
      <c r="H37" s="123">
        <v>12000</v>
      </c>
      <c r="I37" s="86" t="s">
        <v>502</v>
      </c>
      <c r="J37" s="86" t="s">
        <v>2229</v>
      </c>
      <c r="K37" s="298" t="s">
        <v>183</v>
      </c>
    </row>
    <row r="38" spans="1:13" x14ac:dyDescent="0.3">
      <c r="A38" s="86"/>
      <c r="B38" s="86"/>
      <c r="C38" s="151" t="s">
        <v>289</v>
      </c>
      <c r="D38" s="86"/>
      <c r="E38" s="414"/>
      <c r="F38" s="86" t="s">
        <v>1644</v>
      </c>
      <c r="G38" s="123"/>
      <c r="H38" s="123"/>
      <c r="I38" s="86"/>
      <c r="J38" s="86"/>
      <c r="K38" s="86"/>
    </row>
    <row r="39" spans="1:13" x14ac:dyDescent="0.3">
      <c r="A39" s="86"/>
      <c r="B39" s="86"/>
      <c r="C39" s="125" t="s">
        <v>67</v>
      </c>
      <c r="D39" s="86"/>
      <c r="E39" s="414"/>
      <c r="F39" s="86"/>
      <c r="G39" s="86"/>
      <c r="H39" s="86"/>
      <c r="I39" s="86"/>
      <c r="J39" s="86"/>
      <c r="K39" s="86"/>
      <c r="L39" s="3" t="s">
        <v>21</v>
      </c>
    </row>
    <row r="40" spans="1:13" x14ac:dyDescent="0.3">
      <c r="A40" s="86"/>
      <c r="B40" s="86"/>
      <c r="C40" s="86" t="s">
        <v>304</v>
      </c>
      <c r="D40" s="86" t="s">
        <v>1377</v>
      </c>
      <c r="E40" s="414" t="s">
        <v>218</v>
      </c>
      <c r="F40" s="86" t="s">
        <v>1645</v>
      </c>
      <c r="G40" s="86" t="s">
        <v>799</v>
      </c>
      <c r="H40" s="86" t="s">
        <v>799</v>
      </c>
      <c r="I40" s="86"/>
      <c r="J40" s="86" t="s">
        <v>1378</v>
      </c>
      <c r="K40" s="86" t="s">
        <v>1379</v>
      </c>
    </row>
    <row r="41" spans="1:13" x14ac:dyDescent="0.3">
      <c r="A41" s="86"/>
      <c r="B41" s="86"/>
      <c r="C41" s="151" t="s">
        <v>305</v>
      </c>
      <c r="D41" s="86"/>
      <c r="E41" s="414" t="s">
        <v>161</v>
      </c>
      <c r="F41" s="86" t="s">
        <v>1646</v>
      </c>
      <c r="G41" s="86"/>
      <c r="H41" s="86"/>
      <c r="I41" s="86"/>
      <c r="J41" s="86"/>
      <c r="K41" s="86"/>
    </row>
    <row r="42" spans="1:13" x14ac:dyDescent="0.3">
      <c r="A42" s="86"/>
      <c r="B42" s="86"/>
      <c r="C42" s="151" t="s">
        <v>306</v>
      </c>
      <c r="D42" s="86"/>
      <c r="E42" s="414"/>
      <c r="F42" s="86"/>
      <c r="G42" s="86"/>
      <c r="H42" s="86"/>
      <c r="I42" s="86"/>
      <c r="J42" s="86"/>
      <c r="K42" s="86"/>
    </row>
    <row r="43" spans="1:13" x14ac:dyDescent="0.3">
      <c r="A43" s="86"/>
      <c r="B43" s="86"/>
      <c r="C43" s="125" t="s">
        <v>65</v>
      </c>
      <c r="D43" s="86"/>
      <c r="E43" s="414"/>
      <c r="F43" s="86"/>
      <c r="G43" s="86"/>
      <c r="H43" s="86"/>
      <c r="I43" s="86"/>
      <c r="J43" s="86"/>
      <c r="K43" s="86"/>
    </row>
    <row r="44" spans="1:13" x14ac:dyDescent="0.3">
      <c r="A44" s="86"/>
      <c r="B44" s="86"/>
      <c r="C44" s="152" t="s">
        <v>228</v>
      </c>
      <c r="D44" s="86"/>
      <c r="E44" s="414"/>
      <c r="F44" s="86"/>
      <c r="G44" s="86"/>
      <c r="H44" s="86"/>
      <c r="I44" s="86"/>
      <c r="J44" s="86"/>
      <c r="K44" s="86"/>
    </row>
    <row r="45" spans="1:13" x14ac:dyDescent="0.3">
      <c r="A45" s="86"/>
      <c r="B45" s="86"/>
      <c r="C45" s="153" t="s">
        <v>259</v>
      </c>
      <c r="D45" s="86" t="s">
        <v>257</v>
      </c>
      <c r="E45" s="414" t="s">
        <v>258</v>
      </c>
      <c r="F45" s="86" t="s">
        <v>1647</v>
      </c>
      <c r="G45" s="86" t="s">
        <v>799</v>
      </c>
      <c r="H45" s="86" t="s">
        <v>799</v>
      </c>
      <c r="I45" s="86"/>
      <c r="J45" s="86" t="s">
        <v>1380</v>
      </c>
      <c r="K45" s="86" t="s">
        <v>209</v>
      </c>
    </row>
    <row r="46" spans="1:13" x14ac:dyDescent="0.3">
      <c r="A46" s="86"/>
      <c r="B46" s="86"/>
      <c r="C46" s="124" t="s">
        <v>227</v>
      </c>
      <c r="D46" s="86"/>
      <c r="E46" s="414"/>
      <c r="F46" s="86" t="s">
        <v>1648</v>
      </c>
      <c r="G46" s="86"/>
      <c r="H46" s="86"/>
      <c r="I46" s="86"/>
      <c r="J46" s="86"/>
      <c r="K46" s="86"/>
    </row>
    <row r="47" spans="1:13" x14ac:dyDescent="0.3">
      <c r="A47" s="86"/>
      <c r="B47" s="86"/>
      <c r="C47" s="154" t="s">
        <v>260</v>
      </c>
      <c r="D47" s="86"/>
      <c r="E47" s="414"/>
      <c r="F47" s="86" t="s">
        <v>1649</v>
      </c>
      <c r="G47" s="86"/>
      <c r="H47" s="86"/>
      <c r="I47" s="86"/>
      <c r="J47" s="86"/>
      <c r="K47" s="86"/>
    </row>
    <row r="48" spans="1:13" ht="21.75" x14ac:dyDescent="0.3">
      <c r="A48" s="86"/>
      <c r="B48" s="86"/>
      <c r="C48" s="299" t="s">
        <v>1953</v>
      </c>
      <c r="D48" s="86"/>
      <c r="E48" s="414"/>
      <c r="F48" s="86"/>
      <c r="G48" s="86"/>
      <c r="H48" s="86"/>
      <c r="I48" s="86"/>
      <c r="J48" s="86"/>
      <c r="K48" s="86"/>
    </row>
    <row r="49" spans="1:11" ht="21.75" x14ac:dyDescent="0.3">
      <c r="A49" s="86"/>
      <c r="B49" s="86"/>
      <c r="C49" s="299" t="s">
        <v>1954</v>
      </c>
      <c r="D49" s="86"/>
      <c r="E49" s="414"/>
      <c r="F49" s="86"/>
      <c r="G49" s="86"/>
      <c r="H49" s="86"/>
      <c r="I49" s="86"/>
      <c r="J49" s="86"/>
      <c r="K49" s="86"/>
    </row>
    <row r="50" spans="1:11" ht="21.75" x14ac:dyDescent="0.3">
      <c r="A50" s="86"/>
      <c r="B50" s="86"/>
      <c r="C50" s="299" t="s">
        <v>1955</v>
      </c>
      <c r="D50" s="293" t="s">
        <v>1956</v>
      </c>
      <c r="E50" s="414"/>
      <c r="F50" s="86"/>
      <c r="G50" s="86"/>
      <c r="H50" s="86"/>
      <c r="I50" s="86"/>
      <c r="J50" s="86"/>
      <c r="K50" s="86"/>
    </row>
    <row r="51" spans="1:11" ht="21.75" x14ac:dyDescent="0.3">
      <c r="A51" s="86"/>
      <c r="B51" s="86"/>
      <c r="C51" s="299" t="s">
        <v>1957</v>
      </c>
      <c r="D51" s="293" t="s">
        <v>1958</v>
      </c>
      <c r="E51" s="414"/>
      <c r="F51" s="86"/>
      <c r="G51" s="86"/>
      <c r="H51" s="86"/>
      <c r="I51" s="86"/>
      <c r="J51" s="86"/>
      <c r="K51" s="86"/>
    </row>
    <row r="52" spans="1:11" ht="21.75" x14ac:dyDescent="0.5">
      <c r="A52" s="86"/>
      <c r="B52" s="86"/>
      <c r="C52" s="291" t="s">
        <v>1959</v>
      </c>
      <c r="D52" s="293" t="s">
        <v>1960</v>
      </c>
      <c r="E52" s="414"/>
      <c r="F52" s="86" t="s">
        <v>21</v>
      </c>
      <c r="G52" s="86"/>
      <c r="H52" s="86"/>
      <c r="I52" s="86"/>
      <c r="J52" s="86"/>
      <c r="K52" s="86"/>
    </row>
    <row r="53" spans="1:11" ht="21.75" x14ac:dyDescent="0.3">
      <c r="A53" s="86"/>
      <c r="B53" s="86"/>
      <c r="C53" s="300" t="s">
        <v>1961</v>
      </c>
      <c r="D53" s="293"/>
      <c r="E53" s="414"/>
      <c r="F53" s="86"/>
      <c r="G53" s="86"/>
      <c r="H53" s="86"/>
      <c r="I53" s="86"/>
      <c r="J53" s="86"/>
      <c r="K53" s="86"/>
    </row>
    <row r="54" spans="1:11" ht="21.75" x14ac:dyDescent="0.3">
      <c r="A54" s="86"/>
      <c r="B54" s="86"/>
      <c r="C54" s="299" t="s">
        <v>1962</v>
      </c>
      <c r="D54" s="293"/>
      <c r="E54" s="414"/>
      <c r="F54" s="86"/>
      <c r="G54" s="86"/>
      <c r="H54" s="86"/>
      <c r="I54" s="86"/>
      <c r="J54" s="86"/>
      <c r="K54" s="86"/>
    </row>
    <row r="55" spans="1:11" ht="21.75" x14ac:dyDescent="0.3">
      <c r="A55" s="86"/>
      <c r="B55" s="86"/>
      <c r="C55" s="299" t="s">
        <v>1963</v>
      </c>
      <c r="D55" s="293"/>
      <c r="E55" s="414"/>
      <c r="F55" s="86"/>
      <c r="G55" s="86"/>
      <c r="H55" s="86"/>
      <c r="I55" s="86"/>
      <c r="J55" s="86"/>
      <c r="K55" s="86"/>
    </row>
    <row r="56" spans="1:11" ht="21.75" x14ac:dyDescent="0.3">
      <c r="A56" s="86"/>
      <c r="B56" s="86"/>
      <c r="C56" s="299" t="s">
        <v>1964</v>
      </c>
      <c r="D56" s="293"/>
      <c r="E56" s="414"/>
      <c r="F56" s="86"/>
      <c r="G56" s="86"/>
      <c r="H56" s="86"/>
      <c r="I56" s="86"/>
      <c r="J56" s="86"/>
      <c r="K56" s="86"/>
    </row>
    <row r="57" spans="1:11" ht="21.75" x14ac:dyDescent="0.3">
      <c r="A57" s="86"/>
      <c r="B57" s="86"/>
      <c r="C57" s="299" t="s">
        <v>1965</v>
      </c>
      <c r="D57" s="293"/>
      <c r="E57" s="414"/>
      <c r="F57" s="86"/>
      <c r="G57" s="86"/>
      <c r="H57" s="86"/>
      <c r="I57" s="86"/>
      <c r="J57" s="86"/>
      <c r="K57" s="86"/>
    </row>
    <row r="58" spans="1:11" ht="21.75" x14ac:dyDescent="0.3">
      <c r="A58" s="86"/>
      <c r="B58" s="86"/>
      <c r="C58" s="299" t="s">
        <v>1966</v>
      </c>
      <c r="D58" s="293"/>
      <c r="E58" s="414"/>
      <c r="F58" s="86"/>
      <c r="G58" s="86"/>
      <c r="H58" s="86"/>
      <c r="I58" s="86"/>
      <c r="J58" s="86"/>
      <c r="K58" s="86"/>
    </row>
    <row r="59" spans="1:11" ht="21.75" x14ac:dyDescent="0.3">
      <c r="A59" s="86"/>
      <c r="B59" s="86"/>
      <c r="C59" s="299" t="s">
        <v>1967</v>
      </c>
      <c r="D59" s="293"/>
      <c r="E59" s="414"/>
      <c r="F59" s="86"/>
      <c r="G59" s="86"/>
      <c r="H59" s="86"/>
      <c r="I59" s="86"/>
      <c r="J59" s="86" t="s">
        <v>21</v>
      </c>
      <c r="K59" s="86"/>
    </row>
    <row r="60" spans="1:11" ht="21.75" x14ac:dyDescent="0.3">
      <c r="A60" s="86"/>
      <c r="B60" s="86"/>
      <c r="C60" s="299" t="s">
        <v>1968</v>
      </c>
      <c r="D60" s="293"/>
      <c r="E60" s="414"/>
      <c r="F60" s="86"/>
      <c r="G60" s="86"/>
      <c r="H60" s="86"/>
      <c r="I60" s="86"/>
      <c r="J60" s="86"/>
      <c r="K60" s="86"/>
    </row>
    <row r="61" spans="1:11" ht="21.75" x14ac:dyDescent="0.3">
      <c r="A61" s="86"/>
      <c r="B61" s="86"/>
      <c r="C61" s="299" t="s">
        <v>1969</v>
      </c>
      <c r="D61" s="86"/>
      <c r="E61" s="414"/>
      <c r="F61" s="86"/>
      <c r="G61" s="86"/>
      <c r="H61" s="86"/>
      <c r="I61" s="86"/>
      <c r="J61" s="86"/>
      <c r="K61" s="86"/>
    </row>
    <row r="62" spans="1:11" ht="21.75" x14ac:dyDescent="0.3">
      <c r="A62" s="86"/>
      <c r="B62" s="86"/>
      <c r="C62" s="299" t="s">
        <v>1970</v>
      </c>
      <c r="D62" s="86"/>
      <c r="E62" s="414"/>
      <c r="F62" s="86"/>
      <c r="G62" s="86"/>
      <c r="H62" s="86"/>
      <c r="I62" s="86"/>
      <c r="J62" s="86"/>
      <c r="K62" s="86"/>
    </row>
    <row r="63" spans="1:11" x14ac:dyDescent="0.3">
      <c r="A63" s="86"/>
      <c r="B63" s="86"/>
      <c r="C63" s="155" t="s">
        <v>229</v>
      </c>
      <c r="D63" s="86" t="s">
        <v>1377</v>
      </c>
      <c r="E63" s="414" t="s">
        <v>218</v>
      </c>
      <c r="F63" s="86" t="s">
        <v>1650</v>
      </c>
      <c r="G63" s="86" t="s">
        <v>799</v>
      </c>
      <c r="H63" s="86" t="s">
        <v>799</v>
      </c>
      <c r="I63" s="86"/>
      <c r="J63" s="86" t="s">
        <v>1380</v>
      </c>
      <c r="K63" s="86" t="s">
        <v>1379</v>
      </c>
    </row>
    <row r="64" spans="1:11" x14ac:dyDescent="0.3">
      <c r="A64" s="86"/>
      <c r="B64" s="86"/>
      <c r="C64" s="156" t="s">
        <v>230</v>
      </c>
      <c r="D64" s="86"/>
      <c r="E64" s="414" t="s">
        <v>161</v>
      </c>
      <c r="F64" s="86" t="s">
        <v>1651</v>
      </c>
      <c r="G64" s="86"/>
      <c r="H64" s="86"/>
      <c r="I64" s="86"/>
      <c r="J64" s="86"/>
      <c r="K64" s="86"/>
    </row>
    <row r="65" spans="1:11" x14ac:dyDescent="0.3">
      <c r="A65" s="86"/>
      <c r="B65" s="86"/>
      <c r="C65" s="86" t="s">
        <v>261</v>
      </c>
      <c r="D65" s="86"/>
      <c r="E65" s="414"/>
      <c r="F65" s="86"/>
      <c r="G65" s="86"/>
      <c r="H65" s="86"/>
      <c r="I65" s="86"/>
      <c r="J65" s="86"/>
      <c r="K65" s="86"/>
    </row>
    <row r="66" spans="1:11" x14ac:dyDescent="0.3">
      <c r="A66" s="86"/>
      <c r="B66" s="86"/>
      <c r="C66" s="86" t="s">
        <v>237</v>
      </c>
      <c r="D66" s="86"/>
      <c r="E66" s="414"/>
      <c r="F66" s="86"/>
      <c r="G66" s="86"/>
      <c r="H66" s="86"/>
      <c r="I66" s="86"/>
      <c r="J66" s="86"/>
      <c r="K66" s="86"/>
    </row>
    <row r="67" spans="1:11" x14ac:dyDescent="0.3">
      <c r="A67" s="86"/>
      <c r="B67" s="86"/>
      <c r="C67" s="86" t="s">
        <v>262</v>
      </c>
      <c r="D67" s="86"/>
      <c r="E67" s="414"/>
      <c r="F67" s="86"/>
      <c r="G67" s="86"/>
      <c r="H67" s="86"/>
      <c r="I67" s="86"/>
      <c r="J67" s="86"/>
      <c r="K67" s="86"/>
    </row>
    <row r="68" spans="1:11" x14ac:dyDescent="0.3">
      <c r="A68" s="86"/>
      <c r="B68" s="86"/>
      <c r="C68" s="86" t="s">
        <v>240</v>
      </c>
      <c r="D68" s="86"/>
      <c r="E68" s="414"/>
      <c r="F68" s="86"/>
      <c r="G68" s="86"/>
      <c r="H68" s="86"/>
      <c r="I68" s="86"/>
      <c r="J68" s="86"/>
      <c r="K68" s="86"/>
    </row>
    <row r="69" spans="1:11" x14ac:dyDescent="0.3">
      <c r="A69" s="86"/>
      <c r="B69" s="86"/>
      <c r="C69" s="86" t="s">
        <v>241</v>
      </c>
      <c r="D69" s="86"/>
      <c r="E69" s="414"/>
      <c r="F69" s="86"/>
      <c r="G69" s="86"/>
      <c r="H69" s="86"/>
      <c r="I69" s="86"/>
      <c r="J69" s="86"/>
      <c r="K69" s="86"/>
    </row>
    <row r="70" spans="1:11" x14ac:dyDescent="0.3">
      <c r="A70" s="86"/>
      <c r="B70" s="86"/>
      <c r="C70" s="86" t="s">
        <v>263</v>
      </c>
      <c r="D70" s="86" t="s">
        <v>242</v>
      </c>
      <c r="E70" s="414"/>
      <c r="F70" s="86"/>
      <c r="G70" s="86"/>
      <c r="H70" s="86"/>
      <c r="I70" s="86"/>
      <c r="J70" s="86"/>
      <c r="K70" s="86"/>
    </row>
    <row r="71" spans="1:11" x14ac:dyDescent="0.3">
      <c r="A71" s="86"/>
      <c r="B71" s="86"/>
      <c r="C71" s="86" t="s">
        <v>238</v>
      </c>
      <c r="D71" s="86"/>
      <c r="E71" s="414"/>
      <c r="F71" s="86"/>
      <c r="G71" s="86"/>
      <c r="H71" s="86"/>
      <c r="I71" s="86"/>
      <c r="J71" s="86"/>
      <c r="K71" s="86"/>
    </row>
    <row r="72" spans="1:11" x14ac:dyDescent="0.3">
      <c r="A72" s="86"/>
      <c r="B72" s="86"/>
      <c r="C72" s="86" t="s">
        <v>239</v>
      </c>
      <c r="D72" s="86"/>
      <c r="E72" s="414"/>
      <c r="F72" s="86"/>
      <c r="G72" s="86"/>
      <c r="H72" s="86"/>
      <c r="I72" s="86"/>
      <c r="J72" s="86"/>
      <c r="K72" s="86"/>
    </row>
    <row r="73" spans="1:11" x14ac:dyDescent="0.3">
      <c r="A73" s="86"/>
      <c r="B73" s="86"/>
      <c r="C73" s="14" t="s">
        <v>264</v>
      </c>
      <c r="D73" s="86" t="s">
        <v>231</v>
      </c>
      <c r="E73" s="414" t="s">
        <v>266</v>
      </c>
      <c r="F73" s="86"/>
      <c r="G73" s="121">
        <v>38100</v>
      </c>
      <c r="H73" s="121">
        <v>38100</v>
      </c>
      <c r="I73" s="86" t="s">
        <v>184</v>
      </c>
      <c r="J73" s="86" t="s">
        <v>1380</v>
      </c>
      <c r="K73" s="86" t="s">
        <v>1381</v>
      </c>
    </row>
    <row r="74" spans="1:11" x14ac:dyDescent="0.3">
      <c r="A74" s="86"/>
      <c r="B74" s="86"/>
      <c r="C74" s="157" t="s">
        <v>265</v>
      </c>
      <c r="D74" s="86"/>
      <c r="E74" s="414"/>
      <c r="F74" s="86"/>
      <c r="G74" s="86"/>
      <c r="H74" s="86"/>
      <c r="I74" s="86"/>
      <c r="J74" s="86"/>
      <c r="K74" s="86"/>
    </row>
    <row r="75" spans="1:11" x14ac:dyDescent="0.3">
      <c r="A75" s="86"/>
      <c r="B75" s="86"/>
      <c r="C75" s="86" t="s">
        <v>267</v>
      </c>
      <c r="D75" s="86" t="s">
        <v>293</v>
      </c>
      <c r="E75" s="122" t="s">
        <v>2204</v>
      </c>
      <c r="F75" s="86"/>
      <c r="G75" s="123">
        <v>57000</v>
      </c>
      <c r="H75" s="123">
        <v>57000</v>
      </c>
      <c r="I75" s="86" t="s">
        <v>214</v>
      </c>
      <c r="J75" s="86" t="s">
        <v>431</v>
      </c>
      <c r="K75" s="86" t="s">
        <v>146</v>
      </c>
    </row>
    <row r="76" spans="1:11" x14ac:dyDescent="0.3">
      <c r="A76" s="86"/>
      <c r="B76" s="86"/>
      <c r="C76" s="86" t="s">
        <v>245</v>
      </c>
      <c r="D76" s="86"/>
      <c r="E76" s="414"/>
      <c r="F76" s="86"/>
      <c r="G76" s="86"/>
      <c r="H76" s="86"/>
      <c r="I76" s="86"/>
      <c r="J76" s="86"/>
      <c r="K76" s="86"/>
    </row>
    <row r="77" spans="1:11" x14ac:dyDescent="0.3">
      <c r="A77" s="86"/>
      <c r="B77" s="86"/>
      <c r="C77" s="86" t="s">
        <v>268</v>
      </c>
      <c r="D77" s="86"/>
      <c r="E77" s="414"/>
      <c r="F77" s="86"/>
      <c r="G77" s="86"/>
      <c r="H77" s="86"/>
      <c r="I77" s="86"/>
      <c r="J77" s="86"/>
      <c r="K77" s="86"/>
    </row>
    <row r="78" spans="1:11" x14ac:dyDescent="0.3">
      <c r="A78" s="86"/>
      <c r="B78" s="86"/>
      <c r="C78" s="86" t="s">
        <v>243</v>
      </c>
      <c r="D78" s="86"/>
      <c r="E78" s="414"/>
      <c r="F78" s="86"/>
      <c r="G78" s="86"/>
      <c r="H78" s="86"/>
      <c r="I78" s="86"/>
      <c r="J78" s="86"/>
      <c r="K78" s="86"/>
    </row>
    <row r="79" spans="1:11" x14ac:dyDescent="0.3">
      <c r="A79" s="86"/>
      <c r="B79" s="86"/>
      <c r="C79" s="86" t="s">
        <v>244</v>
      </c>
      <c r="D79" s="86"/>
      <c r="E79" s="414"/>
      <c r="F79" s="86"/>
      <c r="G79" s="86"/>
      <c r="H79" s="86"/>
      <c r="I79" s="86"/>
      <c r="J79" s="86"/>
      <c r="K79" s="86"/>
    </row>
    <row r="80" spans="1:11" x14ac:dyDescent="0.3">
      <c r="A80" s="86"/>
      <c r="B80" s="86"/>
      <c r="C80" s="125" t="s">
        <v>66</v>
      </c>
      <c r="D80" s="86"/>
      <c r="E80" s="414"/>
      <c r="F80" s="86"/>
      <c r="G80" s="86"/>
      <c r="H80" s="86"/>
      <c r="I80" s="86"/>
      <c r="J80" s="86"/>
      <c r="K80" s="86"/>
    </row>
    <row r="81" spans="1:13" x14ac:dyDescent="0.3">
      <c r="A81" s="86"/>
      <c r="B81" s="86"/>
      <c r="C81" s="126" t="s">
        <v>99</v>
      </c>
      <c r="D81" s="86"/>
      <c r="E81" s="414"/>
      <c r="F81" s="86"/>
      <c r="G81" s="86"/>
      <c r="H81" s="86"/>
      <c r="I81" s="86"/>
      <c r="J81" s="86"/>
      <c r="K81" s="86"/>
    </row>
    <row r="82" spans="1:13" x14ac:dyDescent="0.3">
      <c r="A82" s="86"/>
      <c r="B82" s="86"/>
      <c r="C82" s="137" t="s">
        <v>269</v>
      </c>
      <c r="D82" s="86" t="s">
        <v>1382</v>
      </c>
      <c r="E82" s="414" t="s">
        <v>1383</v>
      </c>
      <c r="F82" s="86" t="s">
        <v>1632</v>
      </c>
      <c r="G82" s="86"/>
      <c r="H82" s="86"/>
      <c r="I82" s="86"/>
      <c r="J82" s="86"/>
      <c r="K82" s="86" t="s">
        <v>153</v>
      </c>
    </row>
    <row r="83" spans="1:13" x14ac:dyDescent="0.3">
      <c r="A83" s="86"/>
      <c r="B83" s="86"/>
      <c r="C83" s="14" t="s">
        <v>270</v>
      </c>
      <c r="D83" s="86"/>
      <c r="E83" s="414"/>
      <c r="F83" s="86" t="s">
        <v>1633</v>
      </c>
      <c r="G83" s="86"/>
      <c r="H83" s="86"/>
      <c r="I83" s="86"/>
      <c r="J83" s="86"/>
      <c r="K83" s="86"/>
    </row>
    <row r="84" spans="1:13" x14ac:dyDescent="0.3">
      <c r="A84" s="86"/>
      <c r="B84" s="86"/>
      <c r="C84" s="137" t="s">
        <v>271</v>
      </c>
      <c r="D84" s="86"/>
      <c r="E84" s="414"/>
      <c r="F84" s="86" t="s">
        <v>1634</v>
      </c>
      <c r="G84" s="86"/>
      <c r="H84" s="86"/>
      <c r="I84" s="86"/>
      <c r="J84" s="86"/>
      <c r="K84" s="86"/>
    </row>
    <row r="85" spans="1:13" x14ac:dyDescent="0.3">
      <c r="A85" s="86"/>
      <c r="B85" s="86"/>
      <c r="C85" s="86" t="s">
        <v>272</v>
      </c>
      <c r="D85" s="86"/>
      <c r="E85" s="414"/>
      <c r="F85" s="86" t="s">
        <v>1635</v>
      </c>
      <c r="G85" s="86"/>
      <c r="H85" s="86"/>
      <c r="I85" s="86"/>
      <c r="J85" s="86"/>
      <c r="K85" s="86"/>
    </row>
    <row r="86" spans="1:13" x14ac:dyDescent="0.3">
      <c r="A86" s="86"/>
      <c r="B86" s="86"/>
      <c r="C86" s="86" t="s">
        <v>273</v>
      </c>
      <c r="D86" s="86"/>
      <c r="E86" s="414"/>
      <c r="F86" s="86"/>
      <c r="G86" s="86"/>
      <c r="H86" s="86"/>
      <c r="I86" s="86"/>
      <c r="J86" s="86"/>
      <c r="K86" s="86"/>
    </row>
    <row r="87" spans="1:13" x14ac:dyDescent="0.3">
      <c r="A87" s="86"/>
      <c r="B87" s="86"/>
      <c r="C87" s="86" t="s">
        <v>274</v>
      </c>
      <c r="D87" s="86"/>
      <c r="E87" s="414"/>
      <c r="F87" s="86" t="s">
        <v>21</v>
      </c>
      <c r="G87" s="86"/>
      <c r="H87" s="86"/>
      <c r="I87" s="86"/>
      <c r="J87" s="86"/>
      <c r="K87" s="86"/>
    </row>
    <row r="88" spans="1:13" x14ac:dyDescent="0.3">
      <c r="A88" s="86"/>
      <c r="B88" s="86"/>
      <c r="C88" s="86" t="s">
        <v>275</v>
      </c>
      <c r="D88" s="86"/>
      <c r="E88" s="414"/>
      <c r="F88" s="86"/>
      <c r="G88" s="86"/>
      <c r="H88" s="86"/>
      <c r="I88" s="86"/>
      <c r="J88" s="86"/>
      <c r="K88" s="86"/>
    </row>
    <row r="89" spans="1:13" x14ac:dyDescent="0.3">
      <c r="A89" s="86"/>
      <c r="B89" s="86"/>
      <c r="C89" s="151" t="s">
        <v>284</v>
      </c>
      <c r="D89" s="414" t="s">
        <v>286</v>
      </c>
      <c r="E89" s="414" t="s">
        <v>159</v>
      </c>
      <c r="F89" s="86"/>
      <c r="G89" s="123">
        <v>6000</v>
      </c>
      <c r="H89" s="496">
        <v>2400</v>
      </c>
      <c r="I89" s="86" t="s">
        <v>151</v>
      </c>
      <c r="J89" s="414" t="s">
        <v>2228</v>
      </c>
      <c r="K89" s="414" t="s">
        <v>153</v>
      </c>
    </row>
    <row r="90" spans="1:13" x14ac:dyDescent="0.3">
      <c r="A90" s="86"/>
      <c r="B90" s="86"/>
      <c r="C90" s="151" t="s">
        <v>285</v>
      </c>
      <c r="D90" s="414"/>
      <c r="E90" s="414"/>
      <c r="F90" s="86"/>
      <c r="G90" s="123"/>
      <c r="H90" s="123"/>
      <c r="I90" s="86"/>
      <c r="J90" s="414"/>
      <c r="K90" s="86"/>
    </row>
    <row r="91" spans="1:13" x14ac:dyDescent="0.3">
      <c r="A91" s="86"/>
      <c r="B91" s="86"/>
      <c r="C91" s="126" t="s">
        <v>97</v>
      </c>
      <c r="D91" s="86"/>
      <c r="E91" s="414"/>
      <c r="F91" s="86"/>
      <c r="G91" s="86"/>
      <c r="H91" s="86"/>
      <c r="I91" s="86"/>
      <c r="J91" s="86"/>
      <c r="K91" s="86"/>
    </row>
    <row r="92" spans="1:13" x14ac:dyDescent="0.3">
      <c r="A92" s="86"/>
      <c r="B92" s="86"/>
      <c r="C92" s="14" t="s">
        <v>276</v>
      </c>
      <c r="D92" s="86" t="s">
        <v>1377</v>
      </c>
      <c r="E92" s="414" t="s">
        <v>218</v>
      </c>
      <c r="F92" s="86"/>
      <c r="G92" s="86" t="s">
        <v>799</v>
      </c>
      <c r="H92" s="86" t="s">
        <v>799</v>
      </c>
      <c r="I92" s="86"/>
      <c r="J92" s="86" t="s">
        <v>1378</v>
      </c>
      <c r="K92" s="86" t="s">
        <v>1379</v>
      </c>
    </row>
    <row r="93" spans="1:13" x14ac:dyDescent="0.3">
      <c r="A93" s="86"/>
      <c r="B93" s="86"/>
      <c r="C93" s="86" t="s">
        <v>277</v>
      </c>
      <c r="D93" s="86"/>
      <c r="E93" s="414" t="s">
        <v>161</v>
      </c>
      <c r="F93" s="86"/>
      <c r="G93" s="86"/>
      <c r="H93" s="86"/>
      <c r="I93" s="86"/>
      <c r="J93" s="86"/>
      <c r="K93" s="86"/>
      <c r="M93" s="3" t="s">
        <v>21</v>
      </c>
    </row>
    <row r="94" spans="1:13" x14ac:dyDescent="0.3">
      <c r="A94" s="86"/>
      <c r="B94" s="86"/>
      <c r="C94" s="86" t="s">
        <v>225</v>
      </c>
      <c r="D94" s="86"/>
      <c r="E94" s="414"/>
      <c r="F94" s="86"/>
      <c r="G94" s="86"/>
      <c r="H94" s="86"/>
      <c r="I94" s="86"/>
      <c r="J94" s="86"/>
      <c r="K94" s="86"/>
    </row>
    <row r="95" spans="1:13" x14ac:dyDescent="0.3">
      <c r="A95" s="86"/>
      <c r="B95" s="86"/>
      <c r="C95" s="86" t="s">
        <v>278</v>
      </c>
      <c r="D95" s="86"/>
      <c r="E95" s="414"/>
      <c r="F95" s="86"/>
      <c r="G95" s="86"/>
      <c r="H95" s="86"/>
      <c r="I95" s="86"/>
      <c r="J95" s="86"/>
      <c r="K95" s="86"/>
    </row>
    <row r="96" spans="1:13" x14ac:dyDescent="0.3">
      <c r="A96" s="86"/>
      <c r="B96" s="86"/>
      <c r="C96" s="122" t="s">
        <v>279</v>
      </c>
      <c r="D96" s="86"/>
      <c r="E96" s="414"/>
      <c r="F96" s="86"/>
      <c r="G96" s="86"/>
      <c r="H96" s="86"/>
      <c r="I96" s="86"/>
      <c r="J96" s="86"/>
      <c r="K96" s="86"/>
    </row>
    <row r="97" spans="1:15" x14ac:dyDescent="0.3">
      <c r="A97" s="86"/>
      <c r="B97" s="86"/>
      <c r="C97" s="122" t="s">
        <v>280</v>
      </c>
      <c r="D97" s="86"/>
      <c r="E97" s="414"/>
      <c r="F97" s="86"/>
      <c r="G97" s="86"/>
      <c r="H97" s="86"/>
      <c r="I97" s="86"/>
      <c r="J97" s="86"/>
      <c r="K97" s="86"/>
    </row>
    <row r="98" spans="1:15" x14ac:dyDescent="0.3">
      <c r="A98" s="86"/>
      <c r="B98" s="86"/>
      <c r="C98" s="151" t="s">
        <v>281</v>
      </c>
      <c r="D98" s="86"/>
      <c r="E98" s="414"/>
      <c r="F98" s="86"/>
      <c r="G98" s="86"/>
      <c r="H98" s="86"/>
      <c r="I98" s="86"/>
      <c r="J98" s="86"/>
      <c r="K98" s="86"/>
    </row>
    <row r="99" spans="1:15" ht="24" x14ac:dyDescent="0.55000000000000004">
      <c r="A99" s="86"/>
      <c r="B99" s="86"/>
      <c r="C99" s="86" t="s">
        <v>282</v>
      </c>
      <c r="D99" s="86" t="s">
        <v>233</v>
      </c>
      <c r="E99" s="414" t="s">
        <v>234</v>
      </c>
      <c r="F99" s="86"/>
      <c r="G99" s="121">
        <v>22360</v>
      </c>
      <c r="H99" s="121">
        <v>22360</v>
      </c>
      <c r="I99" s="86" t="s">
        <v>184</v>
      </c>
      <c r="J99" s="86" t="s">
        <v>175</v>
      </c>
      <c r="K99" s="298" t="s">
        <v>1381</v>
      </c>
      <c r="L99" s="3" t="s">
        <v>1948</v>
      </c>
      <c r="M99" s="424"/>
      <c r="N99" s="424"/>
      <c r="O99" s="7"/>
    </row>
    <row r="100" spans="1:15" ht="24" x14ac:dyDescent="0.55000000000000004">
      <c r="A100" s="86"/>
      <c r="B100" s="86"/>
      <c r="C100" s="86" t="s">
        <v>232</v>
      </c>
      <c r="D100" s="86"/>
      <c r="E100" s="414"/>
      <c r="F100" s="86"/>
      <c r="G100" s="86"/>
      <c r="H100" s="86"/>
      <c r="I100" s="86"/>
      <c r="J100" s="86"/>
      <c r="K100" s="86"/>
      <c r="M100" s="424"/>
      <c r="N100" s="423"/>
      <c r="O100" s="7"/>
    </row>
    <row r="101" spans="1:15" ht="24" x14ac:dyDescent="0.55000000000000004">
      <c r="A101" s="86"/>
      <c r="B101" s="86"/>
      <c r="C101" s="86" t="s">
        <v>283</v>
      </c>
      <c r="D101" s="86" t="s">
        <v>246</v>
      </c>
      <c r="E101" s="414" t="s">
        <v>146</v>
      </c>
      <c r="F101" s="86"/>
      <c r="G101" s="83">
        <v>18000</v>
      </c>
      <c r="H101" s="83">
        <v>18000</v>
      </c>
      <c r="I101" s="86" t="s">
        <v>457</v>
      </c>
      <c r="J101" s="86" t="s">
        <v>222</v>
      </c>
      <c r="K101" s="298" t="s">
        <v>146</v>
      </c>
      <c r="M101" s="424"/>
      <c r="N101" s="423"/>
      <c r="O101" s="7"/>
    </row>
    <row r="102" spans="1:15" ht="24" x14ac:dyDescent="0.55000000000000004">
      <c r="A102" s="86"/>
      <c r="B102" s="86"/>
      <c r="C102" s="86" t="s">
        <v>2203</v>
      </c>
      <c r="D102" s="86" t="s">
        <v>195</v>
      </c>
      <c r="E102" s="414" t="s">
        <v>147</v>
      </c>
      <c r="F102" s="86"/>
      <c r="G102" s="86"/>
      <c r="H102" s="86"/>
      <c r="I102" s="86" t="s">
        <v>1384</v>
      </c>
      <c r="J102" s="86"/>
      <c r="K102" s="298" t="s">
        <v>147</v>
      </c>
      <c r="M102" s="424"/>
      <c r="N102" s="423"/>
      <c r="O102" s="7"/>
    </row>
    <row r="103" spans="1:15" ht="24" x14ac:dyDescent="0.55000000000000004">
      <c r="A103" s="86"/>
      <c r="B103" s="86"/>
      <c r="C103" s="126" t="s">
        <v>98</v>
      </c>
      <c r="D103" s="86"/>
      <c r="E103" s="414"/>
      <c r="F103" s="86"/>
      <c r="G103" s="86"/>
      <c r="H103" s="86"/>
      <c r="I103" s="86"/>
      <c r="J103" s="86"/>
      <c r="K103" s="86"/>
      <c r="M103" s="424"/>
      <c r="N103" s="424"/>
      <c r="O103" s="7"/>
    </row>
    <row r="104" spans="1:15" ht="24" x14ac:dyDescent="0.55000000000000004">
      <c r="A104" s="86"/>
      <c r="B104" s="86"/>
      <c r="C104" s="86" t="s">
        <v>248</v>
      </c>
      <c r="D104" s="86" t="s">
        <v>1377</v>
      </c>
      <c r="E104" s="414" t="s">
        <v>218</v>
      </c>
      <c r="F104" s="86" t="s">
        <v>1638</v>
      </c>
      <c r="G104" s="86" t="s">
        <v>799</v>
      </c>
      <c r="H104" s="86"/>
      <c r="I104" s="86"/>
      <c r="J104" s="86" t="s">
        <v>1378</v>
      </c>
      <c r="K104" s="86" t="s">
        <v>1379</v>
      </c>
      <c r="M104" s="424"/>
      <c r="N104" s="423"/>
      <c r="O104" s="7"/>
    </row>
    <row r="105" spans="1:15" ht="24" x14ac:dyDescent="0.55000000000000004">
      <c r="A105" s="86"/>
      <c r="B105" s="86"/>
      <c r="C105" s="86" t="s">
        <v>249</v>
      </c>
      <c r="D105" s="86"/>
      <c r="E105" s="414" t="s">
        <v>161</v>
      </c>
      <c r="F105" s="86" t="s">
        <v>1639</v>
      </c>
      <c r="G105" s="86"/>
      <c r="H105" s="86"/>
      <c r="I105" s="86"/>
      <c r="J105" s="86"/>
      <c r="K105" s="86"/>
      <c r="M105" s="424"/>
      <c r="N105" s="423"/>
      <c r="O105" s="7"/>
    </row>
    <row r="106" spans="1:15" ht="24" x14ac:dyDescent="0.55000000000000004">
      <c r="A106" s="86"/>
      <c r="B106" s="86"/>
      <c r="C106" s="86" t="s">
        <v>250</v>
      </c>
      <c r="D106" s="86"/>
      <c r="E106" s="414"/>
      <c r="F106" s="86"/>
      <c r="G106" s="86"/>
      <c r="H106" s="86"/>
      <c r="I106" s="86"/>
      <c r="J106" s="86"/>
      <c r="K106" s="86"/>
      <c r="M106" s="424"/>
      <c r="N106" s="423"/>
      <c r="O106" s="7"/>
    </row>
    <row r="107" spans="1:15" ht="24" x14ac:dyDescent="0.55000000000000004">
      <c r="A107" s="86"/>
      <c r="B107" s="86"/>
      <c r="C107" s="86" t="s">
        <v>247</v>
      </c>
      <c r="D107" s="86"/>
      <c r="E107" s="414"/>
      <c r="F107" s="86"/>
      <c r="G107" s="86"/>
      <c r="H107" s="86"/>
      <c r="I107" s="86"/>
      <c r="J107" s="86"/>
      <c r="K107" s="86"/>
      <c r="M107" s="424"/>
      <c r="N107" s="423"/>
      <c r="O107" s="7"/>
    </row>
    <row r="108" spans="1:15" ht="24" x14ac:dyDescent="0.55000000000000004">
      <c r="A108" s="86"/>
      <c r="B108" s="86"/>
      <c r="C108" s="151" t="s">
        <v>302</v>
      </c>
      <c r="D108" s="414" t="s">
        <v>295</v>
      </c>
      <c r="E108" s="414"/>
      <c r="F108" s="86"/>
      <c r="G108" s="123"/>
      <c r="H108" s="123"/>
      <c r="I108" s="86"/>
      <c r="J108" s="414" t="s">
        <v>296</v>
      </c>
      <c r="K108" s="86" t="s">
        <v>297</v>
      </c>
      <c r="M108" s="424"/>
      <c r="N108" s="424"/>
      <c r="O108" s="7"/>
    </row>
    <row r="109" spans="1:15" ht="24" x14ac:dyDescent="0.55000000000000004">
      <c r="A109" s="86"/>
      <c r="B109" s="86"/>
      <c r="C109" s="151" t="s">
        <v>303</v>
      </c>
      <c r="D109" s="414" t="s">
        <v>295</v>
      </c>
      <c r="E109" s="414"/>
      <c r="F109" s="86"/>
      <c r="G109" s="123"/>
      <c r="H109" s="123"/>
      <c r="I109" s="86"/>
      <c r="J109" s="414" t="s">
        <v>298</v>
      </c>
      <c r="K109" s="86"/>
      <c r="M109" s="424"/>
      <c r="N109" s="423"/>
      <c r="O109" s="7"/>
    </row>
    <row r="110" spans="1:15" ht="24" x14ac:dyDescent="0.55000000000000004">
      <c r="A110" s="86"/>
      <c r="B110" s="86"/>
      <c r="C110" s="151" t="s">
        <v>299</v>
      </c>
      <c r="D110" s="414" t="s">
        <v>173</v>
      </c>
      <c r="E110" s="414"/>
      <c r="F110" s="86" t="s">
        <v>21</v>
      </c>
      <c r="G110" s="123"/>
      <c r="H110" s="123"/>
      <c r="I110" s="86"/>
      <c r="J110" s="86"/>
      <c r="K110" s="86"/>
      <c r="M110" s="424"/>
      <c r="N110" s="423"/>
      <c r="O110" s="7"/>
    </row>
    <row r="111" spans="1:15" x14ac:dyDescent="0.3">
      <c r="A111" s="86"/>
      <c r="B111" s="86"/>
      <c r="C111" s="151" t="s">
        <v>300</v>
      </c>
      <c r="D111" s="414"/>
      <c r="E111" s="414"/>
      <c r="F111" s="86"/>
      <c r="G111" s="123"/>
      <c r="H111" s="123"/>
      <c r="I111" s="86"/>
      <c r="J111" s="86"/>
      <c r="K111" s="86"/>
      <c r="M111" s="7"/>
      <c r="N111" s="290"/>
      <c r="O111" s="7"/>
    </row>
    <row r="112" spans="1:15" x14ac:dyDescent="0.3">
      <c r="A112" s="138"/>
      <c r="B112" s="138"/>
      <c r="C112" s="138" t="s">
        <v>301</v>
      </c>
      <c r="D112" s="158"/>
      <c r="E112" s="158"/>
      <c r="F112" s="138"/>
      <c r="G112" s="159"/>
      <c r="H112" s="159"/>
      <c r="I112" s="138"/>
      <c r="J112" s="138"/>
      <c r="K112" s="138"/>
    </row>
    <row r="113" spans="1:11" ht="21" customHeight="1" x14ac:dyDescent="0.3">
      <c r="A113" s="7"/>
      <c r="B113" s="7"/>
      <c r="C113" s="7"/>
      <c r="D113" s="7"/>
      <c r="E113" s="160"/>
      <c r="F113" s="144" t="s">
        <v>530</v>
      </c>
      <c r="G113" s="505">
        <f>G114+G115+G116</f>
        <v>180460</v>
      </c>
      <c r="H113" s="145">
        <f>H114+H115+H116</f>
        <v>176860</v>
      </c>
      <c r="I113" s="7"/>
      <c r="J113" s="7"/>
      <c r="K113" s="7"/>
    </row>
    <row r="114" spans="1:11" s="7" customFormat="1" x14ac:dyDescent="0.3">
      <c r="E114" s="160"/>
      <c r="F114" s="29" t="s">
        <v>151</v>
      </c>
      <c r="G114" s="27">
        <f>G89</f>
        <v>6000</v>
      </c>
      <c r="H114" s="27">
        <f>H89</f>
        <v>2400</v>
      </c>
    </row>
    <row r="115" spans="1:11" s="7" customFormat="1" x14ac:dyDescent="0.3">
      <c r="E115" s="160"/>
      <c r="F115" s="29" t="s">
        <v>184</v>
      </c>
      <c r="G115" s="27">
        <f>G37+G73+G99</f>
        <v>72460</v>
      </c>
      <c r="H115" s="27">
        <f>H37+H73+H99</f>
        <v>72460</v>
      </c>
    </row>
    <row r="116" spans="1:11" s="7" customFormat="1" x14ac:dyDescent="0.3">
      <c r="E116" s="160"/>
      <c r="F116" s="29" t="s">
        <v>432</v>
      </c>
      <c r="G116" s="27">
        <f>G34+G75+G101</f>
        <v>102000</v>
      </c>
      <c r="H116" s="27">
        <f>H34+H75+H101</f>
        <v>102000</v>
      </c>
    </row>
  </sheetData>
  <mergeCells count="12">
    <mergeCell ref="G24:I24"/>
    <mergeCell ref="J24:J25"/>
    <mergeCell ref="D31:K31"/>
    <mergeCell ref="K24:K25"/>
    <mergeCell ref="A1:K1"/>
    <mergeCell ref="A2:J2"/>
    <mergeCell ref="A24:A25"/>
    <mergeCell ref="B24:B25"/>
    <mergeCell ref="C24:C25"/>
    <mergeCell ref="D24:D25"/>
    <mergeCell ref="E24:E25"/>
    <mergeCell ref="F24:F25"/>
  </mergeCells>
  <pageMargins left="0.5" right="0.11811023622047245" top="0.15748031496062992" bottom="0.15748031496062992" header="0" footer="0"/>
  <pageSetup paperSize="9" orientation="landscape" horizontalDpi="200" verticalDpi="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3"/>
  <sheetViews>
    <sheetView topLeftCell="C19" workbookViewId="0">
      <selection activeCell="C145" sqref="C145"/>
    </sheetView>
  </sheetViews>
  <sheetFormatPr defaultColWidth="9" defaultRowHeight="18.75" x14ac:dyDescent="0.3"/>
  <cols>
    <col min="1" max="1" width="4.75" style="3" customWidth="1"/>
    <col min="2" max="2" width="11.25" style="3" customWidth="1"/>
    <col min="3" max="3" width="41.125" style="3" customWidth="1"/>
    <col min="4" max="4" width="12.25" style="3" customWidth="1"/>
    <col min="5" max="5" width="9" style="3"/>
    <col min="6" max="6" width="20.5" style="3" customWidth="1"/>
    <col min="7" max="8" width="9" style="3"/>
    <col min="9" max="9" width="10" style="3" customWidth="1"/>
    <col min="10" max="10" width="9" style="3"/>
    <col min="11" max="11" width="11.5" style="3" customWidth="1"/>
    <col min="12" max="12" width="4.125" style="3" customWidth="1"/>
    <col min="13" max="13" width="32.625" style="3" customWidth="1"/>
    <col min="14" max="16384" width="9" style="3"/>
  </cols>
  <sheetData>
    <row r="1" spans="1:11" x14ac:dyDescent="0.3">
      <c r="A1" s="544" t="s">
        <v>0</v>
      </c>
      <c r="B1" s="544"/>
      <c r="C1" s="544"/>
      <c r="D1" s="544"/>
      <c r="E1" s="544"/>
      <c r="F1" s="544"/>
      <c r="G1" s="544"/>
      <c r="H1" s="544"/>
      <c r="I1" s="544"/>
      <c r="J1" s="544"/>
      <c r="K1" s="544"/>
    </row>
    <row r="2" spans="1:11" x14ac:dyDescent="0.3">
      <c r="A2" s="544" t="s">
        <v>1393</v>
      </c>
      <c r="B2" s="544"/>
      <c r="C2" s="544"/>
      <c r="D2" s="544"/>
      <c r="E2" s="544"/>
      <c r="F2" s="544"/>
      <c r="G2" s="544"/>
      <c r="H2" s="544"/>
      <c r="I2" s="544"/>
      <c r="J2" s="544"/>
      <c r="K2" s="4"/>
    </row>
    <row r="3" spans="1:11" x14ac:dyDescent="0.3">
      <c r="A3" s="4" t="s">
        <v>784</v>
      </c>
    </row>
    <row r="4" spans="1:11" x14ac:dyDescent="0.3">
      <c r="B4" s="4" t="s">
        <v>1</v>
      </c>
      <c r="C4" s="3" t="s">
        <v>1385</v>
      </c>
    </row>
    <row r="5" spans="1:11" x14ac:dyDescent="0.3">
      <c r="B5" s="4" t="s">
        <v>2</v>
      </c>
    </row>
    <row r="6" spans="1:11" x14ac:dyDescent="0.3">
      <c r="C6" s="15" t="s">
        <v>428</v>
      </c>
    </row>
    <row r="7" spans="1:11" x14ac:dyDescent="0.3">
      <c r="A7" s="5"/>
      <c r="B7" s="7"/>
      <c r="C7" s="112" t="s">
        <v>429</v>
      </c>
      <c r="D7" s="7"/>
      <c r="E7" s="7"/>
      <c r="F7" s="7"/>
      <c r="G7" s="7"/>
      <c r="H7" s="7"/>
      <c r="I7" s="7"/>
      <c r="J7" s="7"/>
      <c r="K7" s="7"/>
    </row>
    <row r="8" spans="1:11" x14ac:dyDescent="0.3">
      <c r="A8" s="5"/>
      <c r="B8" s="7"/>
      <c r="C8" s="112" t="s">
        <v>430</v>
      </c>
      <c r="D8" s="7"/>
      <c r="E8" s="7"/>
      <c r="F8" s="7"/>
      <c r="G8" s="7"/>
      <c r="H8" s="7"/>
      <c r="I8" s="7"/>
      <c r="J8" s="7"/>
      <c r="K8" s="7"/>
    </row>
    <row r="9" spans="1:11" s="171" customFormat="1" x14ac:dyDescent="0.3">
      <c r="A9" s="170" t="s">
        <v>3</v>
      </c>
      <c r="B9" s="38"/>
      <c r="C9" s="38"/>
      <c r="D9" s="38"/>
      <c r="E9" s="38"/>
      <c r="F9" s="38"/>
      <c r="G9" s="38"/>
      <c r="H9" s="38"/>
      <c r="I9" s="38"/>
      <c r="J9" s="38"/>
      <c r="K9" s="38"/>
    </row>
    <row r="10" spans="1:11" x14ac:dyDescent="0.3">
      <c r="A10" s="113"/>
      <c r="B10" s="70"/>
      <c r="C10" s="70" t="s">
        <v>1704</v>
      </c>
      <c r="D10" s="70"/>
      <c r="E10" s="70"/>
      <c r="F10" s="70"/>
      <c r="G10" s="70"/>
      <c r="H10" s="70"/>
      <c r="I10" s="70"/>
      <c r="J10" s="70"/>
      <c r="K10" s="70"/>
    </row>
    <row r="11" spans="1:11" x14ac:dyDescent="0.3">
      <c r="A11" s="113"/>
      <c r="B11" s="70"/>
      <c r="C11" s="70" t="s">
        <v>1705</v>
      </c>
      <c r="D11" s="70"/>
      <c r="E11" s="70"/>
      <c r="F11" s="70"/>
      <c r="G11" s="70"/>
      <c r="H11" s="70"/>
      <c r="I11" s="70"/>
      <c r="J11" s="70"/>
      <c r="K11" s="70"/>
    </row>
    <row r="12" spans="1:11" x14ac:dyDescent="0.3">
      <c r="A12" s="113"/>
      <c r="B12" s="70"/>
      <c r="C12" s="70" t="s">
        <v>1703</v>
      </c>
      <c r="D12" s="70"/>
      <c r="E12" s="70"/>
      <c r="F12" s="70"/>
      <c r="G12" s="70"/>
      <c r="H12" s="70"/>
      <c r="I12" s="70"/>
      <c r="J12" s="70"/>
      <c r="K12" s="70"/>
    </row>
    <row r="13" spans="1:11" x14ac:dyDescent="0.3">
      <c r="A13" s="113"/>
      <c r="B13" s="70"/>
      <c r="C13" s="70" t="s">
        <v>1706</v>
      </c>
      <c r="D13" s="70"/>
      <c r="E13" s="70"/>
      <c r="F13" s="70"/>
      <c r="G13" s="70"/>
      <c r="H13" s="70"/>
      <c r="I13" s="70"/>
      <c r="J13" s="70"/>
      <c r="K13" s="70"/>
    </row>
    <row r="14" spans="1:11" x14ac:dyDescent="0.3">
      <c r="A14" s="5"/>
      <c r="B14" s="7"/>
      <c r="C14" s="7" t="s">
        <v>1707</v>
      </c>
      <c r="D14" s="7"/>
      <c r="E14" s="7"/>
      <c r="F14" s="7"/>
      <c r="G14" s="7"/>
      <c r="H14" s="7"/>
      <c r="I14" s="7"/>
      <c r="J14" s="7"/>
      <c r="K14" s="7"/>
    </row>
    <row r="15" spans="1:11" x14ac:dyDescent="0.3">
      <c r="A15" s="5"/>
      <c r="B15" s="7"/>
      <c r="C15" s="7" t="s">
        <v>1708</v>
      </c>
      <c r="D15" s="7"/>
      <c r="E15" s="7"/>
      <c r="F15" s="7"/>
      <c r="G15" s="7"/>
      <c r="H15" s="7"/>
      <c r="I15" s="7"/>
      <c r="J15" s="7"/>
      <c r="K15" s="7"/>
    </row>
    <row r="16" spans="1:11" x14ac:dyDescent="0.3">
      <c r="A16" s="5"/>
      <c r="B16" s="7"/>
      <c r="C16" s="7" t="s">
        <v>1709</v>
      </c>
      <c r="D16" s="7"/>
      <c r="E16" s="7"/>
      <c r="F16" s="7"/>
      <c r="G16" s="7"/>
      <c r="H16" s="7"/>
      <c r="I16" s="7"/>
      <c r="J16" s="7"/>
      <c r="K16" s="7"/>
    </row>
    <row r="17" spans="1:15" x14ac:dyDescent="0.3">
      <c r="A17" s="5"/>
      <c r="B17" s="7"/>
      <c r="C17" s="7" t="s">
        <v>1710</v>
      </c>
      <c r="D17" s="7"/>
      <c r="E17" s="7"/>
      <c r="F17" s="7"/>
      <c r="G17" s="7"/>
      <c r="H17" s="7"/>
      <c r="I17" s="7"/>
      <c r="J17" s="7"/>
      <c r="K17" s="7"/>
    </row>
    <row r="18" spans="1:15" x14ac:dyDescent="0.3">
      <c r="A18" s="5"/>
      <c r="B18" s="7"/>
      <c r="C18" s="7" t="s">
        <v>1711</v>
      </c>
      <c r="D18" s="7"/>
      <c r="E18" s="7"/>
      <c r="F18" s="7"/>
      <c r="G18" s="7"/>
      <c r="H18" s="7"/>
      <c r="I18" s="7"/>
      <c r="J18" s="7"/>
      <c r="K18" s="7"/>
    </row>
    <row r="19" spans="1:15" x14ac:dyDescent="0.3">
      <c r="A19" s="5"/>
      <c r="B19" s="7"/>
      <c r="C19" s="7" t="s">
        <v>1712</v>
      </c>
      <c r="D19" s="7"/>
      <c r="E19" s="7"/>
      <c r="F19" s="7"/>
      <c r="G19" s="7"/>
      <c r="H19" s="7"/>
      <c r="I19" s="7"/>
      <c r="J19" s="7"/>
      <c r="K19" s="7"/>
    </row>
    <row r="20" spans="1:15" x14ac:dyDescent="0.3">
      <c r="A20" s="5"/>
      <c r="B20" s="7"/>
      <c r="C20" s="7" t="s">
        <v>1713</v>
      </c>
      <c r="D20" s="7"/>
      <c r="E20" s="7"/>
      <c r="F20" s="7"/>
      <c r="G20" s="7"/>
      <c r="H20" s="7"/>
      <c r="I20" s="7"/>
      <c r="J20" s="7"/>
      <c r="K20" s="7"/>
    </row>
    <row r="21" spans="1:15" x14ac:dyDescent="0.3">
      <c r="A21" s="562" t="s">
        <v>4</v>
      </c>
      <c r="B21" s="562" t="s">
        <v>5</v>
      </c>
      <c r="C21" s="562" t="s">
        <v>6</v>
      </c>
      <c r="D21" s="562" t="s">
        <v>7</v>
      </c>
      <c r="E21" s="562" t="s">
        <v>8</v>
      </c>
      <c r="F21" s="562" t="s">
        <v>9</v>
      </c>
      <c r="G21" s="564" t="s">
        <v>10</v>
      </c>
      <c r="H21" s="564"/>
      <c r="I21" s="564"/>
      <c r="J21" s="562" t="s">
        <v>11</v>
      </c>
      <c r="K21" s="562" t="s">
        <v>12</v>
      </c>
    </row>
    <row r="22" spans="1:15" x14ac:dyDescent="0.3">
      <c r="A22" s="563"/>
      <c r="B22" s="563"/>
      <c r="C22" s="563"/>
      <c r="D22" s="563"/>
      <c r="E22" s="563"/>
      <c r="F22" s="563"/>
      <c r="G22" s="416" t="s">
        <v>13</v>
      </c>
      <c r="H22" s="492"/>
      <c r="I22" s="416" t="s">
        <v>14</v>
      </c>
      <c r="J22" s="563"/>
      <c r="K22" s="563"/>
    </row>
    <row r="23" spans="1:15" x14ac:dyDescent="0.3">
      <c r="A23" s="115">
        <v>1</v>
      </c>
      <c r="B23" s="116" t="s">
        <v>1716</v>
      </c>
      <c r="C23" s="118"/>
      <c r="D23" s="118"/>
      <c r="E23" s="118"/>
      <c r="F23" s="118"/>
      <c r="G23" s="118"/>
      <c r="H23" s="118"/>
      <c r="I23" s="118"/>
      <c r="J23" s="118"/>
      <c r="K23" s="118" t="s">
        <v>356</v>
      </c>
    </row>
    <row r="24" spans="1:15" x14ac:dyDescent="0.3">
      <c r="A24" s="86"/>
      <c r="B24" s="149"/>
      <c r="C24" s="125" t="s">
        <v>64</v>
      </c>
      <c r="D24" s="86"/>
      <c r="E24" s="86"/>
      <c r="F24" s="86"/>
      <c r="G24" s="86"/>
      <c r="H24" s="86"/>
      <c r="I24" s="86"/>
      <c r="J24" s="86"/>
      <c r="K24" s="86"/>
    </row>
    <row r="25" spans="1:15" x14ac:dyDescent="0.3">
      <c r="A25" s="86"/>
      <c r="B25" s="149"/>
      <c r="C25" s="152" t="s">
        <v>307</v>
      </c>
      <c r="D25" s="86"/>
      <c r="E25" s="86"/>
      <c r="F25" s="86"/>
      <c r="G25" s="86"/>
      <c r="H25" s="86"/>
      <c r="I25" s="86"/>
      <c r="J25" s="86"/>
      <c r="K25" s="86" t="s">
        <v>356</v>
      </c>
    </row>
    <row r="26" spans="1:15" x14ac:dyDescent="0.3">
      <c r="A26" s="86"/>
      <c r="B26" s="86"/>
      <c r="C26" s="86" t="s">
        <v>308</v>
      </c>
      <c r="D26" s="86"/>
      <c r="E26" s="86"/>
      <c r="F26" s="86"/>
      <c r="G26" s="86"/>
      <c r="H26" s="86"/>
      <c r="I26" s="86"/>
      <c r="J26" s="86"/>
      <c r="K26" s="86"/>
    </row>
    <row r="27" spans="1:15" x14ac:dyDescent="0.3">
      <c r="A27" s="86"/>
      <c r="B27" s="86"/>
      <c r="C27" s="86" t="s">
        <v>309</v>
      </c>
      <c r="D27" s="86"/>
      <c r="E27" s="86"/>
      <c r="F27" s="86"/>
      <c r="G27" s="86"/>
      <c r="H27" s="86"/>
      <c r="I27" s="86"/>
      <c r="J27" s="86"/>
      <c r="K27" s="86"/>
    </row>
    <row r="28" spans="1:15" x14ac:dyDescent="0.3">
      <c r="A28" s="86"/>
      <c r="B28" s="86"/>
      <c r="C28" s="86" t="s">
        <v>319</v>
      </c>
      <c r="D28" s="161" t="s">
        <v>320</v>
      </c>
      <c r="E28" s="86" t="s">
        <v>236</v>
      </c>
      <c r="F28" s="86" t="s">
        <v>1652</v>
      </c>
      <c r="G28" s="422">
        <v>19500</v>
      </c>
      <c r="H28" s="422">
        <v>19500</v>
      </c>
      <c r="I28" s="86" t="s">
        <v>214</v>
      </c>
      <c r="J28" s="86" t="s">
        <v>336</v>
      </c>
      <c r="K28" s="182" t="s">
        <v>191</v>
      </c>
    </row>
    <row r="29" spans="1:15" x14ac:dyDescent="0.3">
      <c r="A29" s="86"/>
      <c r="B29" s="86"/>
      <c r="C29" s="86" t="s">
        <v>1366</v>
      </c>
      <c r="D29" s="161" t="s">
        <v>414</v>
      </c>
      <c r="E29" s="86" t="s">
        <v>413</v>
      </c>
      <c r="F29" s="86" t="s">
        <v>1653</v>
      </c>
      <c r="G29" s="130">
        <v>6500</v>
      </c>
      <c r="H29" s="130">
        <v>6500</v>
      </c>
      <c r="I29" s="86" t="s">
        <v>1389</v>
      </c>
      <c r="J29" s="86" t="s">
        <v>336</v>
      </c>
      <c r="K29" s="182" t="s">
        <v>181</v>
      </c>
    </row>
    <row r="30" spans="1:15" x14ac:dyDescent="0.3">
      <c r="A30" s="86"/>
      <c r="B30" s="86"/>
      <c r="C30" s="86"/>
      <c r="D30" s="161" t="s">
        <v>337</v>
      </c>
      <c r="E30" s="86" t="s">
        <v>412</v>
      </c>
      <c r="F30" s="86" t="s">
        <v>1654</v>
      </c>
      <c r="G30" s="83">
        <v>12600</v>
      </c>
      <c r="H30" s="83">
        <v>12600</v>
      </c>
      <c r="I30" s="86" t="s">
        <v>214</v>
      </c>
      <c r="J30" s="86" t="s">
        <v>336</v>
      </c>
      <c r="K30" s="182" t="s">
        <v>1391</v>
      </c>
    </row>
    <row r="31" spans="1:15" ht="24" x14ac:dyDescent="0.55000000000000004">
      <c r="A31" s="86"/>
      <c r="B31" s="86"/>
      <c r="C31" s="86"/>
      <c r="D31" s="161" t="s">
        <v>329</v>
      </c>
      <c r="E31" s="86" t="s">
        <v>266</v>
      </c>
      <c r="F31" s="86" t="s">
        <v>1655</v>
      </c>
      <c r="G31" s="130">
        <v>14250</v>
      </c>
      <c r="H31" s="130">
        <v>14250</v>
      </c>
      <c r="I31" s="86" t="s">
        <v>465</v>
      </c>
      <c r="J31" s="86" t="s">
        <v>336</v>
      </c>
      <c r="K31" s="182" t="s">
        <v>1971</v>
      </c>
      <c r="L31" s="3" t="s">
        <v>21</v>
      </c>
      <c r="M31" s="424"/>
      <c r="N31" s="424"/>
      <c r="O31" s="7"/>
    </row>
    <row r="32" spans="1:15" ht="24" x14ac:dyDescent="0.55000000000000004">
      <c r="A32" s="86"/>
      <c r="B32" s="86"/>
      <c r="C32" s="86" t="s">
        <v>338</v>
      </c>
      <c r="D32" s="86"/>
      <c r="E32" s="86" t="s">
        <v>236</v>
      </c>
      <c r="F32" s="86" t="s">
        <v>1656</v>
      </c>
      <c r="G32" s="86"/>
      <c r="H32" s="86"/>
      <c r="I32" s="121"/>
      <c r="J32" s="86"/>
      <c r="K32" s="182" t="s">
        <v>146</v>
      </c>
      <c r="M32" s="424"/>
      <c r="N32" s="440"/>
      <c r="O32" s="7"/>
    </row>
    <row r="33" spans="1:15" ht="24" x14ac:dyDescent="0.55000000000000004">
      <c r="A33" s="86"/>
      <c r="B33" s="86"/>
      <c r="C33" s="162" t="s">
        <v>321</v>
      </c>
      <c r="D33" s="86" t="s">
        <v>322</v>
      </c>
      <c r="E33" s="86"/>
      <c r="F33" s="86"/>
      <c r="G33" s="121">
        <v>4000</v>
      </c>
      <c r="H33" s="121">
        <v>4000</v>
      </c>
      <c r="I33" s="86" t="s">
        <v>214</v>
      </c>
      <c r="J33" s="86" t="s">
        <v>178</v>
      </c>
      <c r="K33" s="182" t="s">
        <v>147</v>
      </c>
      <c r="M33" s="424"/>
      <c r="N33" s="423"/>
      <c r="O33" s="7"/>
    </row>
    <row r="34" spans="1:15" ht="24" x14ac:dyDescent="0.55000000000000004">
      <c r="A34" s="86"/>
      <c r="B34" s="86"/>
      <c r="C34" s="162" t="s">
        <v>323</v>
      </c>
      <c r="D34" s="86" t="s">
        <v>328</v>
      </c>
      <c r="E34" s="86"/>
      <c r="F34" s="86" t="s">
        <v>1657</v>
      </c>
      <c r="G34" s="163">
        <v>22000</v>
      </c>
      <c r="H34" s="163">
        <v>22000</v>
      </c>
      <c r="I34" s="86" t="s">
        <v>214</v>
      </c>
      <c r="J34" s="86" t="s">
        <v>178</v>
      </c>
      <c r="K34" s="182" t="s">
        <v>146</v>
      </c>
      <c r="L34" s="3" t="s">
        <v>21</v>
      </c>
      <c r="M34" s="424"/>
      <c r="N34" s="424"/>
      <c r="O34" s="7"/>
    </row>
    <row r="35" spans="1:15" ht="24" x14ac:dyDescent="0.55000000000000004">
      <c r="A35" s="86"/>
      <c r="B35" s="86"/>
      <c r="C35" s="162" t="s">
        <v>326</v>
      </c>
      <c r="D35" s="86" t="s">
        <v>329</v>
      </c>
      <c r="E35" s="86"/>
      <c r="F35" s="86" t="s">
        <v>1658</v>
      </c>
      <c r="G35" s="163"/>
      <c r="H35" s="163"/>
      <c r="I35" s="86"/>
      <c r="J35" s="86"/>
      <c r="K35" s="182" t="s">
        <v>147</v>
      </c>
      <c r="M35" s="424"/>
      <c r="N35" s="423"/>
      <c r="O35" s="7"/>
    </row>
    <row r="36" spans="1:15" ht="24" x14ac:dyDescent="0.55000000000000004">
      <c r="A36" s="86"/>
      <c r="B36" s="86"/>
      <c r="C36" s="162" t="s">
        <v>324</v>
      </c>
      <c r="D36" s="86" t="s">
        <v>328</v>
      </c>
      <c r="E36" s="86"/>
      <c r="F36" s="86" t="s">
        <v>1659</v>
      </c>
      <c r="G36" s="163">
        <v>110600</v>
      </c>
      <c r="H36" s="163">
        <v>110600</v>
      </c>
      <c r="I36" s="86" t="s">
        <v>214</v>
      </c>
      <c r="J36" s="86" t="s">
        <v>178</v>
      </c>
      <c r="K36" s="182" t="s">
        <v>146</v>
      </c>
      <c r="M36" s="424"/>
      <c r="N36" s="424"/>
      <c r="O36" s="7"/>
    </row>
    <row r="37" spans="1:15" ht="24" x14ac:dyDescent="0.55000000000000004">
      <c r="A37" s="86"/>
      <c r="B37" s="86"/>
      <c r="C37" s="86" t="s">
        <v>327</v>
      </c>
      <c r="D37" s="86" t="s">
        <v>329</v>
      </c>
      <c r="E37" s="86"/>
      <c r="F37" s="86"/>
      <c r="G37" s="121"/>
      <c r="H37" s="121"/>
      <c r="I37" s="86"/>
      <c r="J37" s="86"/>
      <c r="K37" s="182" t="s">
        <v>147</v>
      </c>
      <c r="M37" s="424"/>
      <c r="N37" s="424"/>
      <c r="O37" s="7"/>
    </row>
    <row r="38" spans="1:15" ht="24" x14ac:dyDescent="0.55000000000000004">
      <c r="A38" s="86"/>
      <c r="B38" s="86"/>
      <c r="C38" s="162" t="s">
        <v>325</v>
      </c>
      <c r="D38" s="86"/>
      <c r="E38" s="86"/>
      <c r="F38" s="86" t="s">
        <v>1660</v>
      </c>
      <c r="G38" s="121"/>
      <c r="H38" s="121"/>
      <c r="I38" s="86"/>
      <c r="J38" s="86"/>
      <c r="K38" s="174"/>
      <c r="M38" s="424"/>
      <c r="N38" s="440"/>
      <c r="O38" s="7"/>
    </row>
    <row r="39" spans="1:15" ht="24" x14ac:dyDescent="0.55000000000000004">
      <c r="A39" s="86"/>
      <c r="B39" s="86"/>
      <c r="C39" s="162" t="s">
        <v>330</v>
      </c>
      <c r="D39" s="86" t="s">
        <v>322</v>
      </c>
      <c r="E39" s="86"/>
      <c r="F39" s="86" t="s">
        <v>1661</v>
      </c>
      <c r="G39" s="163">
        <v>12500</v>
      </c>
      <c r="H39" s="163">
        <v>12500</v>
      </c>
      <c r="I39" s="86" t="s">
        <v>214</v>
      </c>
      <c r="J39" s="86" t="s">
        <v>178</v>
      </c>
      <c r="K39" s="174" t="s">
        <v>146</v>
      </c>
      <c r="M39" s="424"/>
      <c r="N39" s="441"/>
      <c r="O39" s="7"/>
    </row>
    <row r="40" spans="1:15" ht="24" x14ac:dyDescent="0.55000000000000004">
      <c r="A40" s="86"/>
      <c r="B40" s="86"/>
      <c r="C40" s="162" t="s">
        <v>331</v>
      </c>
      <c r="D40" s="86"/>
      <c r="E40" s="86"/>
      <c r="F40" s="86"/>
      <c r="G40" s="83"/>
      <c r="H40" s="83"/>
      <c r="I40" s="86"/>
      <c r="J40" s="86"/>
      <c r="K40" s="174" t="s">
        <v>147</v>
      </c>
      <c r="M40" s="424"/>
      <c r="N40" s="441"/>
      <c r="O40" s="7"/>
    </row>
    <row r="41" spans="1:15" ht="24" x14ac:dyDescent="0.55000000000000004">
      <c r="A41" s="86"/>
      <c r="B41" s="86"/>
      <c r="C41" s="162" t="s">
        <v>332</v>
      </c>
      <c r="D41" s="86"/>
      <c r="E41" s="86"/>
      <c r="F41" s="86"/>
      <c r="G41" s="83"/>
      <c r="H41" s="83"/>
      <c r="I41" s="86"/>
      <c r="J41" s="86"/>
      <c r="K41" s="174"/>
      <c r="M41" s="424"/>
      <c r="N41" s="440"/>
      <c r="O41" s="7"/>
    </row>
    <row r="42" spans="1:15" ht="24" x14ac:dyDescent="0.55000000000000004">
      <c r="A42" s="86"/>
      <c r="B42" s="86"/>
      <c r="C42" s="86" t="s">
        <v>333</v>
      </c>
      <c r="D42" s="86" t="s">
        <v>335</v>
      </c>
      <c r="E42" s="86"/>
      <c r="F42" s="86"/>
      <c r="G42" s="83">
        <v>21900</v>
      </c>
      <c r="H42" s="83">
        <v>21900</v>
      </c>
      <c r="I42" s="86" t="s">
        <v>214</v>
      </c>
      <c r="J42" s="86" t="s">
        <v>178</v>
      </c>
      <c r="K42" s="182" t="s">
        <v>146</v>
      </c>
      <c r="M42" s="424"/>
      <c r="N42" s="423"/>
      <c r="O42" s="7"/>
    </row>
    <row r="43" spans="1:15" ht="24" x14ac:dyDescent="0.55000000000000004">
      <c r="A43" s="86"/>
      <c r="B43" s="86"/>
      <c r="C43" s="86" t="s">
        <v>334</v>
      </c>
      <c r="D43" s="86"/>
      <c r="E43" s="86"/>
      <c r="F43" s="86"/>
      <c r="G43" s="86"/>
      <c r="H43" s="86"/>
      <c r="I43" s="86"/>
      <c r="J43" s="86"/>
      <c r="K43" s="182" t="s">
        <v>147</v>
      </c>
      <c r="M43" s="424"/>
      <c r="N43" s="423"/>
      <c r="O43" s="7"/>
    </row>
    <row r="44" spans="1:15" x14ac:dyDescent="0.3">
      <c r="A44" s="83"/>
      <c r="B44" s="83"/>
      <c r="C44" s="164" t="s">
        <v>1390</v>
      </c>
      <c r="D44" s="86" t="s">
        <v>213</v>
      </c>
      <c r="E44" s="86" t="s">
        <v>730</v>
      </c>
      <c r="F44" s="86"/>
      <c r="G44" s="130">
        <v>35000</v>
      </c>
      <c r="H44" s="439">
        <v>25000</v>
      </c>
      <c r="I44" s="86" t="s">
        <v>151</v>
      </c>
      <c r="J44" s="86" t="s">
        <v>1387</v>
      </c>
      <c r="K44" s="182" t="s">
        <v>1388</v>
      </c>
      <c r="M44" s="7"/>
      <c r="N44" s="290"/>
      <c r="O44" s="7"/>
    </row>
    <row r="45" spans="1:15" x14ac:dyDescent="0.3">
      <c r="A45" s="83"/>
      <c r="B45" s="83"/>
      <c r="C45" s="164"/>
      <c r="D45" s="86" t="s">
        <v>1386</v>
      </c>
      <c r="E45" s="86"/>
      <c r="F45" s="86"/>
      <c r="G45" s="86"/>
      <c r="H45" s="86"/>
      <c r="I45" s="86"/>
      <c r="J45" s="86"/>
      <c r="K45" s="174"/>
    </row>
    <row r="46" spans="1:15" x14ac:dyDescent="0.3">
      <c r="A46" s="86"/>
      <c r="B46" s="86"/>
      <c r="C46" s="125" t="s">
        <v>65</v>
      </c>
      <c r="D46" s="86"/>
      <c r="E46" s="86"/>
      <c r="F46" s="86"/>
      <c r="G46" s="86"/>
      <c r="H46" s="86"/>
      <c r="I46" s="86"/>
      <c r="J46" s="86"/>
      <c r="K46" s="86"/>
    </row>
    <row r="47" spans="1:15" x14ac:dyDescent="0.3">
      <c r="A47" s="86"/>
      <c r="B47" s="86"/>
      <c r="C47" s="225" t="s">
        <v>339</v>
      </c>
      <c r="D47" s="86" t="s">
        <v>415</v>
      </c>
      <c r="E47" s="86" t="s">
        <v>202</v>
      </c>
      <c r="F47" s="86"/>
      <c r="G47" s="86"/>
      <c r="H47" s="86"/>
      <c r="I47" s="86"/>
      <c r="J47" s="86"/>
      <c r="K47" s="86" t="s">
        <v>173</v>
      </c>
    </row>
    <row r="48" spans="1:15" x14ac:dyDescent="0.3">
      <c r="A48" s="86"/>
      <c r="B48" s="86"/>
      <c r="C48" s="225" t="s">
        <v>340</v>
      </c>
      <c r="D48" s="86"/>
      <c r="E48" s="86"/>
      <c r="F48" s="86"/>
      <c r="G48" s="86"/>
      <c r="H48" s="86"/>
      <c r="I48" s="86"/>
      <c r="J48" s="86"/>
      <c r="K48" s="86"/>
    </row>
    <row r="49" spans="1:11" x14ac:dyDescent="0.3">
      <c r="A49" s="86"/>
      <c r="B49" s="86"/>
      <c r="C49" s="134" t="s">
        <v>341</v>
      </c>
      <c r="D49" s="86"/>
      <c r="E49" s="86"/>
      <c r="F49" s="86"/>
      <c r="G49" s="86"/>
      <c r="H49" s="86"/>
      <c r="I49" s="86"/>
      <c r="J49" s="86"/>
      <c r="K49" s="86"/>
    </row>
    <row r="50" spans="1:11" x14ac:dyDescent="0.3">
      <c r="A50" s="86"/>
      <c r="B50" s="86"/>
      <c r="C50" s="134" t="s">
        <v>342</v>
      </c>
      <c r="D50" s="86"/>
      <c r="E50" s="86"/>
      <c r="F50" s="86"/>
      <c r="G50" s="86" t="s">
        <v>21</v>
      </c>
      <c r="H50" s="86"/>
      <c r="I50" s="86"/>
      <c r="J50" s="86"/>
      <c r="K50" s="86"/>
    </row>
    <row r="51" spans="1:11" x14ac:dyDescent="0.3">
      <c r="A51" s="86"/>
      <c r="B51" s="86"/>
      <c r="C51" s="86" t="s">
        <v>344</v>
      </c>
      <c r="D51" s="86"/>
      <c r="E51" s="86"/>
      <c r="F51" s="86"/>
      <c r="G51" s="86"/>
      <c r="H51" s="86"/>
      <c r="I51" s="86"/>
      <c r="J51" s="86"/>
      <c r="K51" s="86"/>
    </row>
    <row r="52" spans="1:11" x14ac:dyDescent="0.3">
      <c r="A52" s="86"/>
      <c r="B52" s="86"/>
      <c r="C52" s="134" t="s">
        <v>347</v>
      </c>
      <c r="D52" s="86"/>
      <c r="E52" s="86"/>
      <c r="F52" s="86"/>
      <c r="G52" s="86"/>
      <c r="H52" s="86"/>
      <c r="I52" s="86"/>
      <c r="J52" s="86"/>
      <c r="K52" s="86"/>
    </row>
    <row r="53" spans="1:11" x14ac:dyDescent="0.3">
      <c r="A53" s="86"/>
      <c r="B53" s="86"/>
      <c r="C53" s="134" t="s">
        <v>343</v>
      </c>
      <c r="D53" s="86"/>
      <c r="E53" s="86"/>
      <c r="F53" s="86"/>
      <c r="G53" s="86"/>
      <c r="H53" s="86"/>
      <c r="I53" s="86" t="s">
        <v>21</v>
      </c>
      <c r="J53" s="86"/>
      <c r="K53" s="86"/>
    </row>
    <row r="54" spans="1:11" x14ac:dyDescent="0.3">
      <c r="A54" s="86"/>
      <c r="B54" s="86"/>
      <c r="C54" s="122" t="s">
        <v>345</v>
      </c>
      <c r="D54" s="86"/>
      <c r="E54" s="86"/>
      <c r="F54" s="86"/>
      <c r="G54" s="86"/>
      <c r="H54" s="86"/>
      <c r="I54" s="86"/>
      <c r="J54" s="86"/>
      <c r="K54" s="86"/>
    </row>
    <row r="55" spans="1:11" x14ac:dyDescent="0.3">
      <c r="A55" s="86"/>
      <c r="B55" s="86"/>
      <c r="C55" s="86" t="s">
        <v>346</v>
      </c>
      <c r="D55" s="86"/>
      <c r="E55" s="86"/>
      <c r="F55" s="86"/>
      <c r="G55" s="86"/>
      <c r="H55" s="86"/>
      <c r="I55" s="86"/>
      <c r="J55" s="86"/>
      <c r="K55" s="86"/>
    </row>
    <row r="56" spans="1:11" ht="21.75" x14ac:dyDescent="0.3">
      <c r="A56" s="86"/>
      <c r="B56" s="86"/>
      <c r="C56" s="299" t="s">
        <v>1972</v>
      </c>
      <c r="D56" s="86"/>
      <c r="E56" s="86" t="s">
        <v>202</v>
      </c>
      <c r="F56" s="86"/>
      <c r="G56" s="86"/>
      <c r="H56" s="86"/>
      <c r="I56" s="86"/>
      <c r="J56" s="86"/>
      <c r="K56" s="86" t="s">
        <v>173</v>
      </c>
    </row>
    <row r="57" spans="1:11" ht="21.75" x14ac:dyDescent="0.3">
      <c r="A57" s="86"/>
      <c r="B57" s="86"/>
      <c r="C57" s="299" t="s">
        <v>1973</v>
      </c>
      <c r="D57" s="86"/>
      <c r="E57" s="86"/>
      <c r="F57" s="86"/>
      <c r="G57" s="86"/>
      <c r="H57" s="86"/>
      <c r="I57" s="86"/>
      <c r="J57" s="86"/>
      <c r="K57" s="86"/>
    </row>
    <row r="58" spans="1:11" ht="21.75" x14ac:dyDescent="0.3">
      <c r="A58" s="86"/>
      <c r="B58" s="86"/>
      <c r="C58" s="299" t="s">
        <v>1974</v>
      </c>
      <c r="D58" s="86"/>
      <c r="E58" s="86"/>
      <c r="F58" s="86"/>
      <c r="G58" s="86"/>
      <c r="H58" s="86"/>
      <c r="I58" s="86"/>
      <c r="J58" s="86"/>
      <c r="K58" s="86"/>
    </row>
    <row r="59" spans="1:11" ht="21.75" x14ac:dyDescent="0.3">
      <c r="A59" s="86"/>
      <c r="B59" s="86"/>
      <c r="C59" s="299" t="s">
        <v>1975</v>
      </c>
      <c r="D59" s="86"/>
      <c r="E59" s="86"/>
      <c r="F59" s="86"/>
      <c r="G59" s="86"/>
      <c r="H59" s="86"/>
      <c r="I59" s="86"/>
      <c r="J59" s="86" t="s">
        <v>21</v>
      </c>
      <c r="K59" s="86"/>
    </row>
    <row r="60" spans="1:11" ht="21.75" x14ac:dyDescent="0.3">
      <c r="A60" s="86"/>
      <c r="B60" s="86"/>
      <c r="C60" s="299" t="s">
        <v>1976</v>
      </c>
      <c r="D60" s="86"/>
      <c r="E60" s="86"/>
      <c r="F60" s="86"/>
      <c r="G60" s="86"/>
      <c r="H60" s="86"/>
      <c r="I60" s="86" t="s">
        <v>21</v>
      </c>
      <c r="J60" s="86"/>
      <c r="K60" s="86"/>
    </row>
    <row r="61" spans="1:11" ht="21.75" x14ac:dyDescent="0.3">
      <c r="A61" s="86"/>
      <c r="B61" s="86"/>
      <c r="C61" s="299" t="s">
        <v>1977</v>
      </c>
      <c r="D61" s="86"/>
      <c r="E61" s="86"/>
      <c r="F61" s="86"/>
      <c r="G61" s="86"/>
      <c r="H61" s="86"/>
      <c r="I61" s="86"/>
      <c r="J61" s="86"/>
      <c r="K61" s="86"/>
    </row>
    <row r="62" spans="1:11" ht="21.75" x14ac:dyDescent="0.3">
      <c r="A62" s="86"/>
      <c r="B62" s="86"/>
      <c r="C62" s="299" t="s">
        <v>1978</v>
      </c>
      <c r="D62" s="86"/>
      <c r="E62" s="86"/>
      <c r="F62" s="86"/>
      <c r="G62" s="86"/>
      <c r="H62" s="86"/>
      <c r="I62" s="86"/>
      <c r="J62" s="86"/>
      <c r="K62" s="86"/>
    </row>
    <row r="63" spans="1:11" ht="21.75" x14ac:dyDescent="0.3">
      <c r="A63" s="86"/>
      <c r="B63" s="86"/>
      <c r="C63" s="299" t="s">
        <v>1979</v>
      </c>
      <c r="D63" s="86"/>
      <c r="E63" s="86"/>
      <c r="F63" s="86"/>
      <c r="G63" s="86"/>
      <c r="H63" s="86"/>
      <c r="I63" s="86"/>
      <c r="J63" s="86"/>
      <c r="K63" s="86"/>
    </row>
    <row r="64" spans="1:11" ht="21.75" x14ac:dyDescent="0.3">
      <c r="A64" s="86"/>
      <c r="B64" s="86"/>
      <c r="C64" s="299" t="s">
        <v>1980</v>
      </c>
      <c r="D64" s="86"/>
      <c r="E64" s="86"/>
      <c r="F64" s="86"/>
      <c r="G64" s="86"/>
      <c r="H64" s="86"/>
      <c r="I64" s="86"/>
      <c r="J64" s="86"/>
      <c r="K64" s="86"/>
    </row>
    <row r="65" spans="1:11" ht="21.75" x14ac:dyDescent="0.3">
      <c r="A65" s="86"/>
      <c r="B65" s="86"/>
      <c r="C65" s="299" t="s">
        <v>1981</v>
      </c>
      <c r="D65" s="86"/>
      <c r="E65" s="86"/>
      <c r="F65" s="86"/>
      <c r="G65" s="86"/>
      <c r="H65" s="86"/>
      <c r="I65" s="86"/>
      <c r="J65" s="86"/>
      <c r="K65" s="86"/>
    </row>
    <row r="66" spans="1:11" x14ac:dyDescent="0.3">
      <c r="A66" s="86"/>
      <c r="B66" s="86"/>
      <c r="C66" s="86" t="s">
        <v>1982</v>
      </c>
      <c r="D66" s="86"/>
      <c r="E66" s="86"/>
      <c r="F66" s="86"/>
      <c r="G66" s="86"/>
      <c r="H66" s="86"/>
      <c r="I66" s="86"/>
      <c r="J66" s="86"/>
      <c r="K66" s="86"/>
    </row>
    <row r="67" spans="1:11" x14ac:dyDescent="0.3">
      <c r="A67" s="86"/>
      <c r="B67" s="86"/>
      <c r="C67" s="156" t="s">
        <v>416</v>
      </c>
      <c r="D67" s="86" t="s">
        <v>348</v>
      </c>
      <c r="E67" s="86" t="s">
        <v>159</v>
      </c>
      <c r="F67" s="86" t="s">
        <v>1662</v>
      </c>
      <c r="G67" s="86">
        <v>22750</v>
      </c>
      <c r="H67" s="86">
        <v>22750</v>
      </c>
      <c r="I67" s="86" t="s">
        <v>214</v>
      </c>
      <c r="J67" s="86" t="s">
        <v>431</v>
      </c>
      <c r="K67" s="86" t="s">
        <v>258</v>
      </c>
    </row>
    <row r="68" spans="1:11" x14ac:dyDescent="0.3">
      <c r="A68" s="86"/>
      <c r="B68" s="86"/>
      <c r="C68" s="165" t="s">
        <v>417</v>
      </c>
      <c r="D68" s="86"/>
      <c r="E68" s="86"/>
      <c r="F68" s="86" t="s">
        <v>1663</v>
      </c>
      <c r="G68" s="86"/>
      <c r="H68" s="86"/>
      <c r="I68" s="86"/>
      <c r="J68" s="86"/>
      <c r="K68" s="86"/>
    </row>
    <row r="69" spans="1:11" x14ac:dyDescent="0.3">
      <c r="A69" s="86"/>
      <c r="B69" s="86"/>
      <c r="C69" s="165" t="s">
        <v>353</v>
      </c>
      <c r="D69" s="86"/>
      <c r="E69" s="86"/>
      <c r="F69" s="86"/>
      <c r="G69" s="86"/>
      <c r="H69" s="86"/>
      <c r="I69" s="86"/>
      <c r="J69" s="86"/>
      <c r="K69" s="86"/>
    </row>
    <row r="70" spans="1:11" x14ac:dyDescent="0.3">
      <c r="A70" s="86"/>
      <c r="B70" s="86"/>
      <c r="C70" s="165" t="s">
        <v>354</v>
      </c>
      <c r="D70" s="86" t="s">
        <v>355</v>
      </c>
      <c r="E70" s="86" t="s">
        <v>159</v>
      </c>
      <c r="F70" s="86"/>
      <c r="G70" s="130">
        <v>15000</v>
      </c>
      <c r="H70" s="130">
        <v>15000</v>
      </c>
      <c r="I70" s="86" t="s">
        <v>214</v>
      </c>
      <c r="J70" s="86" t="s">
        <v>1406</v>
      </c>
      <c r="K70" s="86" t="s">
        <v>258</v>
      </c>
    </row>
    <row r="71" spans="1:11" x14ac:dyDescent="0.3">
      <c r="A71" s="86"/>
      <c r="B71" s="86"/>
      <c r="C71" s="156" t="s">
        <v>405</v>
      </c>
      <c r="D71" s="86" t="s">
        <v>357</v>
      </c>
      <c r="E71" s="86" t="s">
        <v>358</v>
      </c>
      <c r="F71" s="86" t="s">
        <v>377</v>
      </c>
      <c r="G71" s="121">
        <v>14300</v>
      </c>
      <c r="H71" s="425">
        <v>13300</v>
      </c>
      <c r="I71" s="86" t="s">
        <v>151</v>
      </c>
      <c r="J71" s="86" t="s">
        <v>1983</v>
      </c>
      <c r="K71" s="298" t="s">
        <v>886</v>
      </c>
    </row>
    <row r="72" spans="1:11" x14ac:dyDescent="0.3">
      <c r="A72" s="86"/>
      <c r="B72" s="86"/>
      <c r="C72" s="193" t="s">
        <v>406</v>
      </c>
      <c r="D72" s="86" t="s">
        <v>359</v>
      </c>
      <c r="E72" s="86" t="s">
        <v>360</v>
      </c>
      <c r="F72" s="86" t="s">
        <v>378</v>
      </c>
      <c r="G72" s="86"/>
      <c r="H72" s="86"/>
      <c r="I72" s="86"/>
      <c r="J72" s="301">
        <v>22890</v>
      </c>
      <c r="K72" s="86"/>
    </row>
    <row r="73" spans="1:11" x14ac:dyDescent="0.3">
      <c r="A73" s="86"/>
      <c r="B73" s="86"/>
      <c r="C73" s="166" t="s">
        <v>375</v>
      </c>
      <c r="D73" s="86"/>
      <c r="E73" s="86" t="s">
        <v>361</v>
      </c>
      <c r="F73" s="86" t="s">
        <v>381</v>
      </c>
      <c r="G73" s="86"/>
      <c r="H73" s="86"/>
      <c r="I73" s="86"/>
      <c r="J73" s="86"/>
      <c r="K73" s="86"/>
    </row>
    <row r="74" spans="1:11" x14ac:dyDescent="0.3">
      <c r="A74" s="86"/>
      <c r="B74" s="86"/>
      <c r="C74" s="166" t="s">
        <v>376</v>
      </c>
      <c r="D74" s="86"/>
      <c r="E74" s="86" t="s">
        <v>362</v>
      </c>
      <c r="F74" s="86" t="s">
        <v>382</v>
      </c>
      <c r="G74" s="86"/>
      <c r="H74" s="86"/>
      <c r="I74" s="86"/>
      <c r="J74" s="86"/>
      <c r="K74" s="86"/>
    </row>
    <row r="75" spans="1:11" x14ac:dyDescent="0.3">
      <c r="A75" s="86"/>
      <c r="B75" s="86"/>
      <c r="C75" s="166"/>
      <c r="D75" s="86"/>
      <c r="E75" s="86"/>
      <c r="F75" s="86" t="s">
        <v>379</v>
      </c>
      <c r="G75" s="86"/>
      <c r="H75" s="86"/>
      <c r="I75" s="86"/>
      <c r="J75" s="86"/>
      <c r="K75" s="86"/>
    </row>
    <row r="76" spans="1:11" x14ac:dyDescent="0.3">
      <c r="A76" s="86"/>
      <c r="B76" s="86"/>
      <c r="C76" s="166" t="s">
        <v>407</v>
      </c>
      <c r="D76" s="86"/>
      <c r="E76" s="86"/>
      <c r="F76" s="86" t="s">
        <v>380</v>
      </c>
      <c r="G76" s="86"/>
      <c r="H76" s="86"/>
      <c r="I76" s="86"/>
      <c r="J76" s="86"/>
      <c r="K76" s="86"/>
    </row>
    <row r="77" spans="1:11" x14ac:dyDescent="0.3">
      <c r="A77" s="86"/>
      <c r="B77" s="86"/>
      <c r="C77" s="166" t="s">
        <v>387</v>
      </c>
      <c r="D77" s="86"/>
      <c r="E77" s="86"/>
      <c r="F77" s="86" t="s">
        <v>383</v>
      </c>
      <c r="G77" s="86"/>
      <c r="H77" s="86"/>
      <c r="I77" s="86"/>
      <c r="J77" s="86"/>
      <c r="K77" s="86"/>
    </row>
    <row r="78" spans="1:11" x14ac:dyDescent="0.3">
      <c r="A78" s="86"/>
      <c r="B78" s="86"/>
      <c r="C78" s="166" t="s">
        <v>386</v>
      </c>
      <c r="D78" s="86"/>
      <c r="E78" s="86"/>
      <c r="F78" s="86" t="s">
        <v>384</v>
      </c>
      <c r="G78" s="86"/>
      <c r="H78" s="86"/>
      <c r="I78" s="86"/>
      <c r="J78" s="86"/>
      <c r="K78" s="86"/>
    </row>
    <row r="79" spans="1:11" x14ac:dyDescent="0.3">
      <c r="A79" s="86"/>
      <c r="B79" s="86"/>
      <c r="C79" s="166" t="s">
        <v>389</v>
      </c>
      <c r="D79" s="86"/>
      <c r="E79" s="86"/>
      <c r="F79" s="86" t="s">
        <v>385</v>
      </c>
      <c r="G79" s="86"/>
      <c r="H79" s="86"/>
      <c r="I79" s="86"/>
      <c r="J79" s="86"/>
      <c r="K79" s="86"/>
    </row>
    <row r="80" spans="1:11" x14ac:dyDescent="0.3">
      <c r="A80" s="86"/>
      <c r="B80" s="86"/>
      <c r="C80" s="166" t="s">
        <v>388</v>
      </c>
      <c r="D80" s="86"/>
      <c r="E80" s="86"/>
      <c r="F80" s="86"/>
      <c r="G80" s="86"/>
      <c r="H80" s="86"/>
      <c r="I80" s="86"/>
      <c r="J80" s="86"/>
      <c r="K80" s="86"/>
    </row>
    <row r="81" spans="1:11" x14ac:dyDescent="0.3">
      <c r="A81" s="86"/>
      <c r="B81" s="86"/>
      <c r="C81" s="166" t="s">
        <v>390</v>
      </c>
      <c r="D81" s="86"/>
      <c r="E81" s="86"/>
      <c r="F81" s="86"/>
      <c r="G81" s="86"/>
      <c r="H81" s="86"/>
      <c r="I81" s="86"/>
      <c r="J81" s="86"/>
      <c r="K81" s="86"/>
    </row>
    <row r="82" spans="1:11" x14ac:dyDescent="0.3">
      <c r="A82" s="86"/>
      <c r="B82" s="86"/>
      <c r="C82" s="167" t="s">
        <v>391</v>
      </c>
      <c r="D82" s="86"/>
      <c r="E82" s="86"/>
      <c r="F82" s="86"/>
      <c r="G82" s="86"/>
      <c r="H82" s="86"/>
      <c r="I82" s="86"/>
      <c r="J82" s="86"/>
      <c r="K82" s="86"/>
    </row>
    <row r="83" spans="1:11" x14ac:dyDescent="0.3">
      <c r="A83" s="86"/>
      <c r="B83" s="86"/>
      <c r="C83" s="166" t="s">
        <v>363</v>
      </c>
      <c r="D83" s="86"/>
      <c r="E83" s="86"/>
      <c r="F83" s="86"/>
      <c r="G83" s="86"/>
      <c r="H83" s="86"/>
      <c r="I83" s="86"/>
      <c r="J83" s="86"/>
      <c r="K83" s="86"/>
    </row>
    <row r="84" spans="1:11" x14ac:dyDescent="0.3">
      <c r="A84" s="86"/>
      <c r="B84" s="86"/>
      <c r="C84" s="166" t="s">
        <v>364</v>
      </c>
      <c r="D84" s="86"/>
      <c r="E84" s="86"/>
      <c r="F84" s="86"/>
      <c r="G84" s="86"/>
      <c r="H84" s="86"/>
      <c r="I84" s="86"/>
      <c r="J84" s="86"/>
      <c r="K84" s="86"/>
    </row>
    <row r="85" spans="1:11" x14ac:dyDescent="0.3">
      <c r="A85" s="86"/>
      <c r="B85" s="86"/>
      <c r="C85" s="166" t="s">
        <v>365</v>
      </c>
      <c r="D85" s="86"/>
      <c r="E85" s="86"/>
      <c r="F85" s="86"/>
      <c r="G85" s="86"/>
      <c r="H85" s="86"/>
      <c r="I85" s="86"/>
      <c r="J85" s="86"/>
      <c r="K85" s="86"/>
    </row>
    <row r="86" spans="1:11" x14ac:dyDescent="0.3">
      <c r="A86" s="86"/>
      <c r="B86" s="86"/>
      <c r="C86" s="166" t="s">
        <v>366</v>
      </c>
      <c r="D86" s="86"/>
      <c r="E86" s="86"/>
      <c r="F86" s="86"/>
      <c r="G86" s="86"/>
      <c r="H86" s="86"/>
      <c r="I86" s="86"/>
      <c r="J86" s="86"/>
      <c r="K86" s="86"/>
    </row>
    <row r="87" spans="1:11" x14ac:dyDescent="0.3">
      <c r="A87" s="86"/>
      <c r="B87" s="86"/>
      <c r="C87" s="166" t="s">
        <v>367</v>
      </c>
      <c r="D87" s="86"/>
      <c r="E87" s="86"/>
      <c r="F87" s="86"/>
      <c r="G87" s="86"/>
      <c r="H87" s="86"/>
      <c r="I87" s="86"/>
      <c r="J87" s="86"/>
      <c r="K87" s="86"/>
    </row>
    <row r="88" spans="1:11" x14ac:dyDescent="0.3">
      <c r="A88" s="86"/>
      <c r="B88" s="86"/>
      <c r="C88" s="166" t="s">
        <v>368</v>
      </c>
      <c r="D88" s="86"/>
      <c r="E88" s="86"/>
      <c r="F88" s="86"/>
      <c r="G88" s="86"/>
      <c r="H88" s="86"/>
      <c r="I88" s="86"/>
      <c r="J88" s="86"/>
      <c r="K88" s="86"/>
    </row>
    <row r="89" spans="1:11" x14ac:dyDescent="0.3">
      <c r="A89" s="86"/>
      <c r="B89" s="86"/>
      <c r="C89" s="166" t="s">
        <v>392</v>
      </c>
      <c r="D89" s="86"/>
      <c r="E89" s="86"/>
      <c r="F89" s="86"/>
      <c r="G89" s="86"/>
      <c r="H89" s="86"/>
      <c r="I89" s="86"/>
      <c r="J89" s="86"/>
      <c r="K89" s="86"/>
    </row>
    <row r="90" spans="1:11" x14ac:dyDescent="0.3">
      <c r="A90" s="86"/>
      <c r="B90" s="86"/>
      <c r="C90" s="166" t="s">
        <v>393</v>
      </c>
      <c r="D90" s="86"/>
      <c r="E90" s="86"/>
      <c r="F90" s="86"/>
      <c r="G90" s="86"/>
      <c r="H90" s="86"/>
      <c r="I90" s="86"/>
      <c r="J90" s="86"/>
      <c r="K90" s="86"/>
    </row>
    <row r="91" spans="1:11" x14ac:dyDescent="0.3">
      <c r="A91" s="86"/>
      <c r="B91" s="86"/>
      <c r="C91" s="166" t="s">
        <v>369</v>
      </c>
      <c r="D91" s="86"/>
      <c r="E91" s="86"/>
      <c r="F91" s="86"/>
      <c r="G91" s="86"/>
      <c r="H91" s="86"/>
      <c r="I91" s="86"/>
      <c r="J91" s="86"/>
      <c r="K91" s="86"/>
    </row>
    <row r="92" spans="1:11" x14ac:dyDescent="0.3">
      <c r="A92" s="86"/>
      <c r="B92" s="86"/>
      <c r="C92" s="86" t="s">
        <v>395</v>
      </c>
      <c r="D92" s="86"/>
      <c r="E92" s="86"/>
      <c r="F92" s="86"/>
      <c r="G92" s="86"/>
      <c r="H92" s="86"/>
      <c r="I92" s="86"/>
      <c r="J92" s="86"/>
      <c r="K92" s="86"/>
    </row>
    <row r="93" spans="1:11" x14ac:dyDescent="0.3">
      <c r="A93" s="86"/>
      <c r="B93" s="86"/>
      <c r="C93" s="86" t="s">
        <v>394</v>
      </c>
      <c r="D93" s="86"/>
      <c r="E93" s="86"/>
      <c r="F93" s="86"/>
      <c r="G93" s="86"/>
      <c r="H93" s="86"/>
      <c r="I93" s="86"/>
      <c r="J93" s="86"/>
      <c r="K93" s="86"/>
    </row>
    <row r="94" spans="1:11" x14ac:dyDescent="0.3">
      <c r="A94" s="86"/>
      <c r="B94" s="86"/>
      <c r="C94" s="86" t="s">
        <v>370</v>
      </c>
      <c r="D94" s="86"/>
      <c r="E94" s="86"/>
      <c r="F94" s="86"/>
      <c r="G94" s="86"/>
      <c r="H94" s="86"/>
      <c r="I94" s="86"/>
      <c r="J94" s="86"/>
      <c r="K94" s="86"/>
    </row>
    <row r="95" spans="1:11" x14ac:dyDescent="0.3">
      <c r="A95" s="86"/>
      <c r="B95" s="86"/>
      <c r="C95" s="86" t="s">
        <v>371</v>
      </c>
      <c r="D95" s="86"/>
      <c r="E95" s="86"/>
      <c r="F95" s="86"/>
      <c r="G95" s="86"/>
      <c r="H95" s="86"/>
      <c r="I95" s="86"/>
      <c r="J95" s="86"/>
      <c r="K95" s="86"/>
    </row>
    <row r="96" spans="1:11" x14ac:dyDescent="0.3">
      <c r="A96" s="86"/>
      <c r="B96" s="86"/>
      <c r="C96" s="166" t="s">
        <v>396</v>
      </c>
      <c r="D96" s="86"/>
      <c r="E96" s="86"/>
      <c r="F96" s="86"/>
      <c r="G96" s="86"/>
      <c r="H96" s="86"/>
      <c r="I96" s="86"/>
      <c r="J96" s="86"/>
      <c r="K96" s="86"/>
    </row>
    <row r="97" spans="1:11" x14ac:dyDescent="0.3">
      <c r="A97" s="86"/>
      <c r="B97" s="86"/>
      <c r="C97" s="166" t="s">
        <v>397</v>
      </c>
      <c r="D97" s="86"/>
      <c r="E97" s="86"/>
      <c r="F97" s="86"/>
      <c r="G97" s="86"/>
      <c r="H97" s="86"/>
      <c r="I97" s="86"/>
      <c r="J97" s="86"/>
      <c r="K97" s="86"/>
    </row>
    <row r="98" spans="1:11" x14ac:dyDescent="0.3">
      <c r="A98" s="86"/>
      <c r="B98" s="86"/>
      <c r="C98" s="166" t="s">
        <v>372</v>
      </c>
      <c r="D98" s="86"/>
      <c r="E98" s="86"/>
      <c r="F98" s="86"/>
      <c r="G98" s="86"/>
      <c r="H98" s="86"/>
      <c r="I98" s="86"/>
      <c r="J98" s="86"/>
      <c r="K98" s="86"/>
    </row>
    <row r="99" spans="1:11" x14ac:dyDescent="0.3">
      <c r="A99" s="86"/>
      <c r="B99" s="86"/>
      <c r="C99" s="166" t="s">
        <v>398</v>
      </c>
      <c r="D99" s="86"/>
      <c r="E99" s="86"/>
      <c r="F99" s="86"/>
      <c r="G99" s="86"/>
      <c r="H99" s="86"/>
      <c r="I99" s="86"/>
      <c r="J99" s="86"/>
      <c r="K99" s="86"/>
    </row>
    <row r="100" spans="1:11" x14ac:dyDescent="0.3">
      <c r="A100" s="86"/>
      <c r="B100" s="86"/>
      <c r="C100" s="86" t="s">
        <v>408</v>
      </c>
      <c r="D100" s="86"/>
      <c r="E100" s="86"/>
      <c r="F100" s="86" t="s">
        <v>402</v>
      </c>
      <c r="G100" s="86"/>
      <c r="H100" s="86"/>
      <c r="I100" s="86"/>
      <c r="J100" s="86"/>
      <c r="K100" s="86"/>
    </row>
    <row r="101" spans="1:11" x14ac:dyDescent="0.3">
      <c r="A101" s="86"/>
      <c r="B101" s="86"/>
      <c r="C101" s="166" t="s">
        <v>409</v>
      </c>
      <c r="D101" s="86"/>
      <c r="E101" s="86"/>
      <c r="F101" s="86" t="s">
        <v>403</v>
      </c>
      <c r="G101" s="86"/>
      <c r="H101" s="86"/>
      <c r="I101" s="86"/>
      <c r="J101" s="86"/>
      <c r="K101" s="86"/>
    </row>
    <row r="102" spans="1:11" x14ac:dyDescent="0.3">
      <c r="A102" s="86"/>
      <c r="B102" s="86"/>
      <c r="C102" s="86" t="s">
        <v>399</v>
      </c>
      <c r="D102" s="86"/>
      <c r="E102" s="86"/>
      <c r="F102" s="86" t="s">
        <v>373</v>
      </c>
      <c r="G102" s="86"/>
      <c r="H102" s="86"/>
      <c r="I102" s="86"/>
      <c r="J102" s="86"/>
      <c r="K102" s="86"/>
    </row>
    <row r="103" spans="1:11" x14ac:dyDescent="0.3">
      <c r="A103" s="86"/>
      <c r="B103" s="86"/>
      <c r="C103" s="86" t="s">
        <v>410</v>
      </c>
      <c r="D103" s="86"/>
      <c r="E103" s="86"/>
      <c r="F103" s="86" t="s">
        <v>404</v>
      </c>
      <c r="G103" s="86"/>
      <c r="H103" s="86"/>
      <c r="I103" s="86"/>
      <c r="J103" s="86"/>
      <c r="K103" s="86"/>
    </row>
    <row r="104" spans="1:11" x14ac:dyDescent="0.3">
      <c r="A104" s="86"/>
      <c r="B104" s="86"/>
      <c r="C104" s="86" t="s">
        <v>400</v>
      </c>
      <c r="D104" s="86"/>
      <c r="E104" s="86"/>
      <c r="F104" s="86" t="s">
        <v>374</v>
      </c>
      <c r="G104" s="86"/>
      <c r="H104" s="86"/>
      <c r="I104" s="86"/>
      <c r="J104" s="86"/>
      <c r="K104" s="86"/>
    </row>
    <row r="105" spans="1:11" x14ac:dyDescent="0.3">
      <c r="A105" s="86"/>
      <c r="B105" s="86"/>
      <c r="C105" s="86" t="s">
        <v>411</v>
      </c>
      <c r="D105" s="86"/>
      <c r="E105" s="86"/>
      <c r="F105" s="86" t="s">
        <v>374</v>
      </c>
      <c r="G105" s="86"/>
      <c r="H105" s="86"/>
      <c r="I105" s="86"/>
      <c r="J105" s="86"/>
      <c r="K105" s="86"/>
    </row>
    <row r="106" spans="1:11" x14ac:dyDescent="0.3">
      <c r="A106" s="86"/>
      <c r="B106" s="86"/>
      <c r="C106" s="86" t="s">
        <v>401</v>
      </c>
      <c r="D106" s="86"/>
      <c r="E106" s="86"/>
      <c r="F106" s="86"/>
      <c r="G106" s="86"/>
      <c r="H106" s="86"/>
      <c r="I106" s="86"/>
      <c r="J106" s="86"/>
      <c r="K106" s="86"/>
    </row>
    <row r="107" spans="1:11" ht="21.75" x14ac:dyDescent="0.5">
      <c r="A107" s="86"/>
      <c r="B107" s="86"/>
      <c r="C107" s="302" t="s">
        <v>1984</v>
      </c>
      <c r="D107" s="303"/>
      <c r="E107" s="167" t="s">
        <v>159</v>
      </c>
      <c r="F107" s="167" t="s">
        <v>1985</v>
      </c>
      <c r="G107" s="167"/>
      <c r="H107" s="167"/>
      <c r="I107" s="167"/>
      <c r="J107" s="167"/>
      <c r="K107" s="167"/>
    </row>
    <row r="108" spans="1:11" ht="21.75" x14ac:dyDescent="0.5">
      <c r="A108" s="86"/>
      <c r="B108" s="86"/>
      <c r="C108" s="302" t="s">
        <v>1986</v>
      </c>
      <c r="D108" s="303" t="s">
        <v>1987</v>
      </c>
      <c r="E108" s="167"/>
      <c r="F108" s="167" t="s">
        <v>1988</v>
      </c>
      <c r="G108" s="167"/>
      <c r="H108" s="167"/>
      <c r="I108" s="167"/>
      <c r="J108" s="106" t="s">
        <v>1989</v>
      </c>
      <c r="K108" s="167" t="s">
        <v>886</v>
      </c>
    </row>
    <row r="109" spans="1:11" ht="21.75" x14ac:dyDescent="0.5">
      <c r="A109" s="86"/>
      <c r="B109" s="86"/>
      <c r="C109" s="302"/>
      <c r="D109" s="303" t="s">
        <v>1990</v>
      </c>
      <c r="E109" s="167"/>
      <c r="F109" s="167" t="s">
        <v>1991</v>
      </c>
      <c r="G109" s="167"/>
      <c r="H109" s="167"/>
      <c r="I109" s="167"/>
      <c r="J109" s="175">
        <v>22890</v>
      </c>
      <c r="K109" s="167"/>
    </row>
    <row r="110" spans="1:11" ht="21.75" x14ac:dyDescent="0.5">
      <c r="A110" s="86"/>
      <c r="B110" s="86"/>
      <c r="C110" s="302" t="s">
        <v>1992</v>
      </c>
      <c r="D110" s="303"/>
      <c r="E110" s="167"/>
      <c r="F110" s="167"/>
      <c r="G110" s="167"/>
      <c r="H110" s="167"/>
      <c r="I110" s="167"/>
      <c r="J110" s="167"/>
      <c r="K110" s="167"/>
    </row>
    <row r="111" spans="1:11" ht="21.75" x14ac:dyDescent="0.5">
      <c r="A111" s="86"/>
      <c r="B111" s="86"/>
      <c r="C111" s="302" t="s">
        <v>1993</v>
      </c>
      <c r="D111" s="303"/>
      <c r="E111" s="167"/>
      <c r="F111" s="167"/>
      <c r="G111" s="167"/>
      <c r="H111" s="167"/>
      <c r="I111" s="167"/>
      <c r="J111" s="167"/>
      <c r="K111" s="167"/>
    </row>
    <row r="112" spans="1:11" x14ac:dyDescent="0.3">
      <c r="A112" s="86"/>
      <c r="B112" s="86"/>
      <c r="C112" s="86"/>
      <c r="D112" s="86"/>
      <c r="E112" s="86"/>
      <c r="F112" s="86"/>
      <c r="G112" s="86"/>
      <c r="H112" s="86"/>
      <c r="I112" s="86"/>
      <c r="J112" s="86"/>
      <c r="K112" s="86"/>
    </row>
    <row r="113" spans="1:12" x14ac:dyDescent="0.3">
      <c r="A113" s="86"/>
      <c r="B113" s="86"/>
      <c r="C113" s="86"/>
      <c r="D113" s="86"/>
      <c r="E113" s="86"/>
      <c r="F113" s="86"/>
      <c r="G113" s="86"/>
      <c r="H113" s="86"/>
      <c r="I113" s="86"/>
      <c r="J113" s="86"/>
      <c r="K113" s="86"/>
    </row>
    <row r="114" spans="1:12" x14ac:dyDescent="0.3">
      <c r="A114" s="86"/>
      <c r="B114" s="86"/>
      <c r="C114" s="125" t="s">
        <v>67</v>
      </c>
      <c r="D114" s="86"/>
      <c r="E114" s="86"/>
      <c r="F114" s="86"/>
      <c r="G114" s="86"/>
      <c r="H114" s="86"/>
      <c r="I114" s="86"/>
      <c r="J114" s="86"/>
      <c r="K114" s="86"/>
    </row>
    <row r="115" spans="1:12" x14ac:dyDescent="0.3">
      <c r="A115" s="86"/>
      <c r="B115" s="86"/>
      <c r="C115" s="86" t="s">
        <v>351</v>
      </c>
      <c r="D115" s="86"/>
      <c r="E115" s="86"/>
      <c r="F115" s="86"/>
      <c r="G115" s="86"/>
      <c r="H115" s="86"/>
      <c r="I115" s="86"/>
      <c r="J115" s="86"/>
      <c r="K115" s="86"/>
    </row>
    <row r="116" spans="1:12" x14ac:dyDescent="0.3">
      <c r="A116" s="86"/>
      <c r="B116" s="86"/>
      <c r="C116" s="86" t="s">
        <v>352</v>
      </c>
      <c r="D116" s="86"/>
      <c r="E116" s="86"/>
      <c r="F116" s="86"/>
      <c r="G116" s="86"/>
      <c r="H116" s="86"/>
      <c r="I116" s="86"/>
      <c r="J116" s="86"/>
      <c r="K116" s="86"/>
    </row>
    <row r="117" spans="1:12" x14ac:dyDescent="0.3">
      <c r="A117" s="86"/>
      <c r="B117" s="86"/>
      <c r="C117" s="168" t="s">
        <v>66</v>
      </c>
      <c r="D117" s="86"/>
      <c r="E117" s="86"/>
      <c r="F117" s="86"/>
      <c r="G117" s="86"/>
      <c r="H117" s="86"/>
      <c r="I117" s="86"/>
      <c r="J117" s="86"/>
      <c r="K117" s="86"/>
    </row>
    <row r="118" spans="1:12" x14ac:dyDescent="0.3">
      <c r="A118" s="86"/>
      <c r="B118" s="86"/>
      <c r="C118" s="126" t="s">
        <v>99</v>
      </c>
      <c r="D118" s="86"/>
      <c r="E118" s="86"/>
      <c r="F118" s="86"/>
      <c r="G118" s="86"/>
      <c r="H118" s="86"/>
      <c r="I118" s="86"/>
      <c r="J118" s="86"/>
      <c r="K118" s="86"/>
    </row>
    <row r="119" spans="1:12" x14ac:dyDescent="0.3">
      <c r="A119" s="86"/>
      <c r="B119" s="86"/>
      <c r="C119" s="86" t="s">
        <v>418</v>
      </c>
      <c r="D119" s="86"/>
      <c r="E119" s="86"/>
      <c r="F119" s="86"/>
      <c r="G119" s="86"/>
      <c r="H119" s="86"/>
      <c r="I119" s="86"/>
      <c r="J119" s="86"/>
      <c r="K119" s="86"/>
    </row>
    <row r="120" spans="1:12" x14ac:dyDescent="0.3">
      <c r="A120" s="86"/>
      <c r="B120" s="86"/>
      <c r="C120" s="86" t="s">
        <v>419</v>
      </c>
      <c r="D120" s="86"/>
      <c r="E120" s="86"/>
      <c r="F120" s="86"/>
      <c r="G120" s="86"/>
      <c r="H120" s="86"/>
      <c r="I120" s="86"/>
      <c r="J120" s="86"/>
      <c r="K120" s="86"/>
    </row>
    <row r="121" spans="1:12" x14ac:dyDescent="0.3">
      <c r="A121" s="86"/>
      <c r="B121" s="86"/>
      <c r="C121" s="86" t="s">
        <v>349</v>
      </c>
      <c r="D121" s="86"/>
      <c r="E121" s="86"/>
      <c r="F121" s="86"/>
      <c r="G121" s="86"/>
      <c r="H121" s="86"/>
      <c r="I121" s="86"/>
      <c r="J121" s="86"/>
      <c r="K121" s="86"/>
    </row>
    <row r="122" spans="1:12" x14ac:dyDescent="0.3">
      <c r="A122" s="86"/>
      <c r="B122" s="86"/>
      <c r="C122" s="86" t="s">
        <v>350</v>
      </c>
      <c r="D122" s="86"/>
      <c r="E122" s="86"/>
      <c r="F122" s="86"/>
      <c r="G122" s="86"/>
      <c r="H122" s="86"/>
      <c r="I122" s="86"/>
      <c r="J122" s="86"/>
      <c r="K122" s="86"/>
    </row>
    <row r="123" spans="1:12" x14ac:dyDescent="0.3">
      <c r="A123" s="86"/>
      <c r="B123" s="86"/>
      <c r="C123" s="14" t="s">
        <v>424</v>
      </c>
      <c r="D123" s="86"/>
      <c r="E123" s="86"/>
      <c r="F123" s="86"/>
      <c r="G123" s="86"/>
      <c r="H123" s="86"/>
      <c r="I123" s="86"/>
      <c r="J123" s="86"/>
      <c r="K123" s="86"/>
    </row>
    <row r="124" spans="1:12" x14ac:dyDescent="0.3">
      <c r="A124" s="86"/>
      <c r="B124" s="86"/>
      <c r="C124" s="126" t="s">
        <v>97</v>
      </c>
      <c r="D124" s="86"/>
      <c r="E124" s="86"/>
      <c r="F124" s="86"/>
      <c r="G124" s="86"/>
      <c r="H124" s="86"/>
      <c r="I124" s="86"/>
      <c r="J124" s="86"/>
      <c r="K124" s="86"/>
    </row>
    <row r="125" spans="1:12" x14ac:dyDescent="0.3">
      <c r="A125" s="86"/>
      <c r="B125" s="86"/>
      <c r="C125" s="86" t="s">
        <v>310</v>
      </c>
      <c r="D125" s="130" t="s">
        <v>316</v>
      </c>
      <c r="E125" s="86" t="s">
        <v>317</v>
      </c>
      <c r="F125" s="86" t="s">
        <v>1664</v>
      </c>
      <c r="G125" s="169">
        <v>3450</v>
      </c>
      <c r="H125" s="169">
        <v>3450</v>
      </c>
      <c r="I125" s="414" t="s">
        <v>151</v>
      </c>
      <c r="J125" s="414" t="s">
        <v>318</v>
      </c>
      <c r="K125" s="298" t="s">
        <v>1392</v>
      </c>
      <c r="L125" s="3" t="s">
        <v>1388</v>
      </c>
    </row>
    <row r="126" spans="1:12" x14ac:dyDescent="0.3">
      <c r="A126" s="86"/>
      <c r="B126" s="86"/>
      <c r="C126" s="86" t="s">
        <v>314</v>
      </c>
      <c r="D126" s="86"/>
      <c r="E126" s="86"/>
      <c r="F126" s="86" t="s">
        <v>1665</v>
      </c>
      <c r="G126" s="86"/>
      <c r="H126" s="86"/>
      <c r="I126" s="86"/>
      <c r="J126" s="86"/>
      <c r="K126" s="298" t="s">
        <v>201</v>
      </c>
      <c r="L126" s="3" t="s">
        <v>1971</v>
      </c>
    </row>
    <row r="127" spans="1:12" x14ac:dyDescent="0.3">
      <c r="A127" s="86"/>
      <c r="B127" s="86"/>
      <c r="C127" s="86" t="s">
        <v>311</v>
      </c>
      <c r="D127" s="86"/>
      <c r="E127" s="86"/>
      <c r="F127" s="86"/>
      <c r="G127" s="86"/>
      <c r="H127" s="86"/>
      <c r="I127" s="86"/>
      <c r="J127" s="86"/>
      <c r="K127" s="86"/>
    </row>
    <row r="128" spans="1:12" x14ac:dyDescent="0.3">
      <c r="A128" s="86"/>
      <c r="B128" s="86"/>
      <c r="C128" s="86" t="s">
        <v>312</v>
      </c>
      <c r="D128" s="86"/>
      <c r="E128" s="86"/>
      <c r="F128" s="86"/>
      <c r="G128" s="86"/>
      <c r="H128" s="86"/>
      <c r="I128" s="86"/>
      <c r="J128" s="86"/>
      <c r="K128" s="86"/>
    </row>
    <row r="129" spans="1:11" x14ac:dyDescent="0.3">
      <c r="A129" s="86"/>
      <c r="B129" s="86"/>
      <c r="C129" s="151" t="s">
        <v>313</v>
      </c>
      <c r="D129" s="86"/>
      <c r="E129" s="86"/>
      <c r="F129" s="86"/>
      <c r="G129" s="86"/>
      <c r="H129" s="86"/>
      <c r="I129" s="86"/>
      <c r="J129" s="86"/>
      <c r="K129" s="86"/>
    </row>
    <row r="130" spans="1:11" x14ac:dyDescent="0.3">
      <c r="A130" s="86"/>
      <c r="B130" s="86"/>
      <c r="C130" s="151" t="s">
        <v>315</v>
      </c>
      <c r="D130" s="86"/>
      <c r="E130" s="86"/>
      <c r="F130" s="86"/>
      <c r="G130" s="86"/>
      <c r="H130" s="86"/>
      <c r="I130" s="86"/>
      <c r="J130" s="86"/>
      <c r="K130" s="86"/>
    </row>
    <row r="131" spans="1:11" x14ac:dyDescent="0.3">
      <c r="A131" s="86"/>
      <c r="B131" s="86"/>
      <c r="C131" s="14" t="s">
        <v>420</v>
      </c>
      <c r="D131" s="86"/>
      <c r="E131" s="86"/>
      <c r="F131" s="86"/>
      <c r="G131" s="86" t="s">
        <v>21</v>
      </c>
      <c r="H131" s="86"/>
      <c r="I131" s="86"/>
      <c r="J131" s="86"/>
      <c r="K131" s="86"/>
    </row>
    <row r="132" spans="1:11" x14ac:dyDescent="0.3">
      <c r="A132" s="86"/>
      <c r="B132" s="86"/>
      <c r="C132" s="14" t="s">
        <v>421</v>
      </c>
      <c r="D132" s="86"/>
      <c r="E132" s="86"/>
      <c r="F132" s="86"/>
      <c r="G132" s="86"/>
      <c r="H132" s="86"/>
      <c r="I132" s="86"/>
      <c r="J132" s="86"/>
      <c r="K132" s="86"/>
    </row>
    <row r="133" spans="1:11" x14ac:dyDescent="0.3">
      <c r="A133" s="86"/>
      <c r="B133" s="86"/>
      <c r="C133" s="14" t="s">
        <v>423</v>
      </c>
      <c r="D133" s="86"/>
      <c r="E133" s="86"/>
      <c r="F133" s="86"/>
      <c r="G133" s="86"/>
      <c r="H133" s="86"/>
      <c r="I133" s="86"/>
      <c r="J133" s="86"/>
      <c r="K133" s="86"/>
    </row>
    <row r="134" spans="1:11" x14ac:dyDescent="0.3">
      <c r="A134" s="86"/>
      <c r="B134" s="86"/>
      <c r="C134" s="86" t="s">
        <v>422</v>
      </c>
      <c r="D134" s="86"/>
      <c r="E134" s="86"/>
      <c r="F134" s="86"/>
      <c r="G134" s="86"/>
      <c r="H134" s="86"/>
      <c r="I134" s="86"/>
      <c r="J134" s="86"/>
      <c r="K134" s="86"/>
    </row>
    <row r="135" spans="1:11" x14ac:dyDescent="0.3">
      <c r="A135" s="86"/>
      <c r="B135" s="86"/>
      <c r="C135" s="126" t="s">
        <v>98</v>
      </c>
      <c r="D135" s="86"/>
      <c r="E135" s="86"/>
      <c r="F135" s="86"/>
      <c r="G135" s="86"/>
      <c r="H135" s="86"/>
      <c r="I135" s="86"/>
      <c r="J135" s="86"/>
      <c r="K135" s="86"/>
    </row>
    <row r="136" spans="1:11" x14ac:dyDescent="0.3">
      <c r="A136" s="86"/>
      <c r="B136" s="86"/>
      <c r="C136" s="86" t="s">
        <v>425</v>
      </c>
      <c r="D136" s="86"/>
      <c r="E136" s="86"/>
      <c r="F136" s="86" t="s">
        <v>1638</v>
      </c>
      <c r="G136" s="86"/>
      <c r="H136" s="86"/>
      <c r="I136" s="86"/>
      <c r="J136" s="86"/>
      <c r="K136" s="86"/>
    </row>
    <row r="137" spans="1:11" x14ac:dyDescent="0.3">
      <c r="A137" s="86"/>
      <c r="B137" s="86"/>
      <c r="C137" s="164" t="s">
        <v>426</v>
      </c>
      <c r="D137" s="86"/>
      <c r="E137" s="86"/>
      <c r="F137" s="86" t="s">
        <v>1639</v>
      </c>
      <c r="G137" s="86"/>
      <c r="H137" s="86"/>
      <c r="I137" s="86"/>
      <c r="J137" s="86"/>
      <c r="K137" s="86"/>
    </row>
    <row r="138" spans="1:11" x14ac:dyDescent="0.3">
      <c r="A138" s="86"/>
      <c r="B138" s="86"/>
      <c r="C138" s="164" t="s">
        <v>427</v>
      </c>
      <c r="D138" s="86"/>
      <c r="E138" s="86"/>
      <c r="F138" s="86"/>
      <c r="G138" s="86"/>
      <c r="H138" s="86"/>
      <c r="I138" s="86"/>
      <c r="J138" s="86"/>
      <c r="K138" s="86"/>
    </row>
    <row r="139" spans="1:11" x14ac:dyDescent="0.3">
      <c r="A139" s="138"/>
      <c r="B139" s="138"/>
      <c r="C139" s="138"/>
      <c r="D139" s="138"/>
      <c r="E139" s="138"/>
      <c r="F139" s="138"/>
      <c r="G139" s="138"/>
      <c r="H139" s="138"/>
      <c r="I139" s="138"/>
      <c r="J139" s="138"/>
      <c r="K139" s="138"/>
    </row>
    <row r="140" spans="1:11" ht="32.25" customHeight="1" x14ac:dyDescent="0.3">
      <c r="A140" s="10"/>
      <c r="B140" s="10"/>
      <c r="C140" s="10"/>
      <c r="D140" s="10"/>
      <c r="E140" s="10"/>
      <c r="F140" s="28" t="s">
        <v>530</v>
      </c>
      <c r="G140" s="506">
        <f>G141+G142+G143</f>
        <v>314350</v>
      </c>
      <c r="H140" s="30">
        <f>H141+H142+H143</f>
        <v>303350</v>
      </c>
      <c r="I140" s="10"/>
      <c r="J140" s="10"/>
      <c r="K140" s="10"/>
    </row>
    <row r="141" spans="1:11" x14ac:dyDescent="0.3">
      <c r="A141" s="10"/>
      <c r="B141" s="10"/>
      <c r="C141" s="25"/>
      <c r="D141" s="10"/>
      <c r="E141" s="10"/>
      <c r="F141" s="29" t="s">
        <v>151</v>
      </c>
      <c r="G141" s="27">
        <f>G44+G71+G125</f>
        <v>52750</v>
      </c>
      <c r="H141" s="27">
        <f>H44+H71+H125</f>
        <v>41750</v>
      </c>
      <c r="I141" s="10"/>
      <c r="J141" s="10"/>
      <c r="K141" s="10"/>
    </row>
    <row r="142" spans="1:11" x14ac:dyDescent="0.3">
      <c r="A142" s="10"/>
      <c r="B142" s="10"/>
      <c r="C142" s="25"/>
      <c r="D142" s="10"/>
      <c r="E142" s="10"/>
      <c r="F142" s="29" t="s">
        <v>184</v>
      </c>
      <c r="G142" s="12">
        <f>G29+G31</f>
        <v>20750</v>
      </c>
      <c r="H142" s="12">
        <f>H29+H31</f>
        <v>20750</v>
      </c>
      <c r="I142" s="10"/>
      <c r="J142" s="10"/>
      <c r="K142" s="10"/>
    </row>
    <row r="143" spans="1:11" x14ac:dyDescent="0.3">
      <c r="A143" s="10"/>
      <c r="B143" s="10"/>
      <c r="C143" s="26"/>
      <c r="D143" s="10"/>
      <c r="E143" s="10"/>
      <c r="F143" s="29" t="s">
        <v>432</v>
      </c>
      <c r="G143" s="27">
        <f>G28+G30+G33+G34+G36+G39+G42+G67+G70</f>
        <v>240850</v>
      </c>
      <c r="H143" s="27">
        <f>H28+H30+H33+H34+H36+H39+H42+H67+H70</f>
        <v>240850</v>
      </c>
      <c r="I143" s="10"/>
      <c r="J143" s="10"/>
      <c r="K143" s="10"/>
    </row>
  </sheetData>
  <mergeCells count="11">
    <mergeCell ref="J21:J22"/>
    <mergeCell ref="K21:K22"/>
    <mergeCell ref="A1:K1"/>
    <mergeCell ref="A2:J2"/>
    <mergeCell ref="A21:A22"/>
    <mergeCell ref="B21:B22"/>
    <mergeCell ref="C21:C22"/>
    <mergeCell ref="D21:D22"/>
    <mergeCell ref="E21:E22"/>
    <mergeCell ref="F21:F22"/>
    <mergeCell ref="G21:I21"/>
  </mergeCells>
  <pageMargins left="0.5" right="0.11811023622047245" top="0.15748031496062992" bottom="0.15748031496062992" header="0" footer="0"/>
  <pageSetup paperSize="9" orientation="landscape" horizontalDpi="200" verticalDpi="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2"/>
  <sheetViews>
    <sheetView topLeftCell="C67" workbookViewId="0">
      <selection activeCell="K132" sqref="K132"/>
    </sheetView>
  </sheetViews>
  <sheetFormatPr defaultColWidth="9" defaultRowHeight="18.75" x14ac:dyDescent="0.3"/>
  <cols>
    <col min="1" max="1" width="5.5" style="3" customWidth="1"/>
    <col min="2" max="2" width="12.75" style="3" customWidth="1"/>
    <col min="3" max="3" width="44.875" style="3" customWidth="1"/>
    <col min="4" max="4" width="13.125" style="3" customWidth="1"/>
    <col min="5" max="5" width="9" style="3"/>
    <col min="6" max="6" width="20.25" style="3" customWidth="1"/>
    <col min="7" max="8" width="9.875" style="3" customWidth="1"/>
    <col min="9" max="9" width="9" style="3"/>
    <col min="10" max="10" width="7.875" style="3" customWidth="1"/>
    <col min="11" max="11" width="10.875" style="3" customWidth="1"/>
    <col min="12" max="16384" width="9" style="3"/>
  </cols>
  <sheetData>
    <row r="1" spans="1:11" x14ac:dyDescent="0.3">
      <c r="A1" s="544" t="s">
        <v>0</v>
      </c>
      <c r="B1" s="544"/>
      <c r="C1" s="544"/>
      <c r="D1" s="544"/>
      <c r="E1" s="544"/>
      <c r="F1" s="544"/>
      <c r="G1" s="544"/>
      <c r="H1" s="544"/>
      <c r="I1" s="544"/>
      <c r="J1" s="544"/>
      <c r="K1" s="544"/>
    </row>
    <row r="2" spans="1:11" x14ac:dyDescent="0.3">
      <c r="A2" s="544" t="s">
        <v>1394</v>
      </c>
      <c r="B2" s="544"/>
      <c r="C2" s="544"/>
      <c r="D2" s="544"/>
      <c r="E2" s="544"/>
      <c r="F2" s="544"/>
      <c r="G2" s="544"/>
      <c r="H2" s="544"/>
      <c r="I2" s="544"/>
      <c r="J2" s="544"/>
      <c r="K2" s="4"/>
    </row>
    <row r="3" spans="1:11" x14ac:dyDescent="0.3">
      <c r="A3" s="4" t="s">
        <v>784</v>
      </c>
    </row>
    <row r="4" spans="1:11" x14ac:dyDescent="0.3">
      <c r="A4" s="4" t="s">
        <v>1395</v>
      </c>
    </row>
    <row r="5" spans="1:11" x14ac:dyDescent="0.3">
      <c r="A5" s="4" t="s">
        <v>2</v>
      </c>
      <c r="B5" s="16" t="s">
        <v>433</v>
      </c>
      <c r="C5" s="16"/>
      <c r="D5" s="17"/>
    </row>
    <row r="6" spans="1:11" x14ac:dyDescent="0.3">
      <c r="A6" s="4"/>
      <c r="B6" s="16" t="s">
        <v>434</v>
      </c>
      <c r="C6" s="16"/>
      <c r="D6" s="17"/>
    </row>
    <row r="7" spans="1:11" x14ac:dyDescent="0.3">
      <c r="A7" s="4"/>
      <c r="B7" s="16" t="s">
        <v>435</v>
      </c>
      <c r="C7" s="16"/>
      <c r="D7" s="17"/>
    </row>
    <row r="8" spans="1:11" x14ac:dyDescent="0.3">
      <c r="A8" s="4" t="s">
        <v>3</v>
      </c>
    </row>
    <row r="9" spans="1:11" x14ac:dyDescent="0.3">
      <c r="A9" s="5"/>
      <c r="B9" s="22" t="s">
        <v>40</v>
      </c>
      <c r="C9" s="6"/>
      <c r="D9" s="8"/>
      <c r="E9" s="8"/>
      <c r="F9" s="8"/>
      <c r="G9" s="8"/>
      <c r="H9" s="8"/>
      <c r="I9" s="8"/>
      <c r="J9" s="8"/>
      <c r="K9" s="8"/>
    </row>
    <row r="10" spans="1:11" x14ac:dyDescent="0.3">
      <c r="A10" s="5"/>
      <c r="B10" s="23" t="s">
        <v>437</v>
      </c>
      <c r="C10" s="6"/>
      <c r="D10" s="8"/>
      <c r="E10" s="8"/>
      <c r="F10" s="8"/>
      <c r="G10" s="8"/>
      <c r="H10" s="8"/>
      <c r="I10" s="8"/>
      <c r="J10" s="8"/>
      <c r="K10" s="8"/>
    </row>
    <row r="11" spans="1:11" x14ac:dyDescent="0.3">
      <c r="A11" s="5"/>
      <c r="B11" s="23" t="s">
        <v>438</v>
      </c>
      <c r="C11" s="6"/>
      <c r="D11" s="8"/>
      <c r="E11" s="8"/>
      <c r="F11" s="8"/>
      <c r="G11" s="8"/>
      <c r="H11" s="8"/>
      <c r="I11" s="8"/>
      <c r="J11" s="8"/>
      <c r="K11" s="8"/>
    </row>
    <row r="12" spans="1:11" x14ac:dyDescent="0.3">
      <c r="A12" s="5"/>
      <c r="B12" s="23" t="s">
        <v>439</v>
      </c>
      <c r="C12" s="6"/>
      <c r="D12" s="8"/>
      <c r="E12" s="8"/>
      <c r="F12" s="8"/>
      <c r="G12" s="8"/>
      <c r="H12" s="8"/>
      <c r="I12" s="8"/>
      <c r="J12" s="8"/>
      <c r="K12" s="8"/>
    </row>
    <row r="13" spans="1:11" x14ac:dyDescent="0.3">
      <c r="A13" s="5"/>
      <c r="B13" s="23" t="s">
        <v>41</v>
      </c>
      <c r="C13" s="6"/>
      <c r="D13" s="8"/>
      <c r="E13" s="8"/>
      <c r="F13" s="8"/>
      <c r="G13" s="8"/>
      <c r="H13" s="8"/>
      <c r="I13" s="8"/>
      <c r="J13" s="8"/>
      <c r="K13" s="8"/>
    </row>
    <row r="14" spans="1:11" ht="19.5" thickBot="1" x14ac:dyDescent="0.35">
      <c r="A14" s="5"/>
      <c r="B14" s="24" t="s">
        <v>436</v>
      </c>
      <c r="C14" s="6"/>
      <c r="D14" s="8"/>
      <c r="E14" s="8"/>
      <c r="F14" s="8"/>
      <c r="G14" s="8"/>
      <c r="H14" s="8"/>
      <c r="I14" s="8"/>
      <c r="J14" s="8"/>
      <c r="K14" s="8"/>
    </row>
    <row r="15" spans="1:11" x14ac:dyDescent="0.3">
      <c r="A15" s="570" t="s">
        <v>4</v>
      </c>
      <c r="B15" s="562" t="s">
        <v>5</v>
      </c>
      <c r="C15" s="566" t="s">
        <v>6</v>
      </c>
      <c r="D15" s="566" t="s">
        <v>7</v>
      </c>
      <c r="E15" s="566" t="s">
        <v>8</v>
      </c>
      <c r="F15" s="566" t="s">
        <v>9</v>
      </c>
      <c r="G15" s="565" t="s">
        <v>10</v>
      </c>
      <c r="H15" s="565"/>
      <c r="I15" s="565"/>
      <c r="J15" s="566" t="s">
        <v>11</v>
      </c>
      <c r="K15" s="568" t="s">
        <v>12</v>
      </c>
    </row>
    <row r="16" spans="1:11" x14ac:dyDescent="0.3">
      <c r="A16" s="571"/>
      <c r="B16" s="562"/>
      <c r="C16" s="563"/>
      <c r="D16" s="563"/>
      <c r="E16" s="563"/>
      <c r="F16" s="563"/>
      <c r="G16" s="416" t="s">
        <v>13</v>
      </c>
      <c r="H16" s="492"/>
      <c r="I16" s="416" t="s">
        <v>14</v>
      </c>
      <c r="J16" s="563"/>
      <c r="K16" s="569"/>
    </row>
    <row r="17" spans="1:12" x14ac:dyDescent="0.3">
      <c r="A17" s="115">
        <v>1</v>
      </c>
      <c r="B17" s="116" t="s">
        <v>1717</v>
      </c>
      <c r="C17" s="118"/>
      <c r="D17" s="118"/>
      <c r="E17" s="118"/>
      <c r="F17" s="172"/>
      <c r="G17" s="118"/>
      <c r="H17" s="118"/>
      <c r="I17" s="118"/>
      <c r="J17" s="118"/>
      <c r="K17" s="118" t="s">
        <v>1398</v>
      </c>
    </row>
    <row r="18" spans="1:12" x14ac:dyDescent="0.3">
      <c r="A18" s="414"/>
      <c r="B18" s="149"/>
      <c r="C18" s="125" t="s">
        <v>64</v>
      </c>
      <c r="D18" s="86"/>
      <c r="E18" s="86"/>
      <c r="F18" s="122"/>
      <c r="G18" s="86"/>
      <c r="H18" s="86"/>
      <c r="I18" s="86"/>
      <c r="J18" s="86"/>
      <c r="K18" s="86" t="s">
        <v>1388</v>
      </c>
    </row>
    <row r="19" spans="1:12" x14ac:dyDescent="0.3">
      <c r="A19" s="414"/>
      <c r="B19" s="149"/>
      <c r="C19" s="173" t="s">
        <v>537</v>
      </c>
      <c r="D19" s="106"/>
      <c r="E19" s="166"/>
      <c r="F19" s="166" t="s">
        <v>1666</v>
      </c>
      <c r="G19" s="167"/>
      <c r="H19" s="167"/>
      <c r="I19" s="174" t="s">
        <v>595</v>
      </c>
      <c r="J19" s="175" t="s">
        <v>451</v>
      </c>
      <c r="K19" s="106" t="s">
        <v>531</v>
      </c>
    </row>
    <row r="20" spans="1:12" x14ac:dyDescent="0.3">
      <c r="A20" s="414"/>
      <c r="B20" s="176"/>
      <c r="C20" s="177" t="s">
        <v>452</v>
      </c>
      <c r="D20" s="106"/>
      <c r="E20" s="166"/>
      <c r="F20" s="166" t="s">
        <v>1667</v>
      </c>
      <c r="G20" s="178"/>
      <c r="H20" s="178"/>
      <c r="I20" s="106" t="s">
        <v>596</v>
      </c>
      <c r="J20" s="106"/>
      <c r="K20" s="106" t="s">
        <v>532</v>
      </c>
    </row>
    <row r="21" spans="1:12" x14ac:dyDescent="0.3">
      <c r="A21" s="414"/>
      <c r="B21" s="176"/>
      <c r="C21" s="179" t="s">
        <v>453</v>
      </c>
      <c r="D21" s="106"/>
      <c r="E21" s="180"/>
      <c r="F21" s="166"/>
      <c r="G21" s="178"/>
      <c r="H21" s="178"/>
      <c r="I21" s="106"/>
      <c r="J21" s="106"/>
      <c r="K21" s="106"/>
    </row>
    <row r="22" spans="1:12" x14ac:dyDescent="0.3">
      <c r="A22" s="414"/>
      <c r="B22" s="176"/>
      <c r="C22" s="179" t="s">
        <v>454</v>
      </c>
      <c r="D22" s="106"/>
      <c r="E22" s="180"/>
      <c r="F22" s="166"/>
      <c r="G22" s="178"/>
      <c r="H22" s="178"/>
      <c r="I22" s="106"/>
      <c r="J22" s="106"/>
      <c r="K22" s="106"/>
    </row>
    <row r="23" spans="1:12" x14ac:dyDescent="0.3">
      <c r="A23" s="414"/>
      <c r="B23" s="176"/>
      <c r="C23" s="181" t="s">
        <v>455</v>
      </c>
      <c r="D23" s="106"/>
      <c r="E23" s="166"/>
      <c r="F23" s="166"/>
      <c r="G23" s="178"/>
      <c r="H23" s="178"/>
      <c r="I23" s="106"/>
      <c r="J23" s="106"/>
      <c r="K23" s="106"/>
    </row>
    <row r="24" spans="1:12" x14ac:dyDescent="0.3">
      <c r="A24" s="414"/>
      <c r="B24" s="176"/>
      <c r="C24" s="182" t="s">
        <v>542</v>
      </c>
      <c r="D24" s="86"/>
      <c r="E24" s="86"/>
      <c r="F24" s="122"/>
      <c r="G24" s="86"/>
      <c r="H24" s="86"/>
      <c r="I24" s="86"/>
      <c r="J24" s="86"/>
      <c r="K24" s="86"/>
    </row>
    <row r="25" spans="1:12" x14ac:dyDescent="0.3">
      <c r="A25" s="414"/>
      <c r="B25" s="176"/>
      <c r="C25" s="183" t="s">
        <v>449</v>
      </c>
      <c r="D25" s="184">
        <v>3000</v>
      </c>
      <c r="E25" s="166" t="s">
        <v>317</v>
      </c>
      <c r="F25" s="166" t="s">
        <v>1668</v>
      </c>
      <c r="G25" s="178">
        <v>7000</v>
      </c>
      <c r="H25" s="497">
        <v>4500</v>
      </c>
      <c r="I25" s="185" t="s">
        <v>151</v>
      </c>
      <c r="J25" s="106" t="s">
        <v>450</v>
      </c>
      <c r="K25" s="106" t="s">
        <v>531</v>
      </c>
    </row>
    <row r="26" spans="1:12" x14ac:dyDescent="0.3">
      <c r="A26" s="414"/>
      <c r="B26" s="176"/>
      <c r="C26" s="166" t="s">
        <v>538</v>
      </c>
      <c r="D26" s="106"/>
      <c r="E26" s="166"/>
      <c r="F26" s="166" t="s">
        <v>1669</v>
      </c>
      <c r="G26" s="178"/>
      <c r="H26" s="178"/>
      <c r="I26" s="106"/>
      <c r="J26" s="106"/>
      <c r="K26" s="106" t="s">
        <v>532</v>
      </c>
    </row>
    <row r="27" spans="1:12" x14ac:dyDescent="0.3">
      <c r="A27" s="414"/>
      <c r="B27" s="176"/>
      <c r="C27" s="166" t="s">
        <v>539</v>
      </c>
      <c r="D27" s="106"/>
      <c r="E27" s="166"/>
      <c r="F27" s="166" t="s">
        <v>1670</v>
      </c>
      <c r="G27" s="178"/>
      <c r="H27" s="178"/>
      <c r="I27" s="106"/>
      <c r="J27" s="106"/>
      <c r="K27" s="106"/>
    </row>
    <row r="28" spans="1:12" x14ac:dyDescent="0.3">
      <c r="A28" s="414"/>
      <c r="B28" s="176"/>
      <c r="C28" s="86" t="s">
        <v>540</v>
      </c>
      <c r="D28" s="86"/>
      <c r="E28" s="86"/>
      <c r="F28" s="122"/>
      <c r="G28" s="86"/>
      <c r="H28" s="86"/>
      <c r="I28" s="86"/>
      <c r="J28" s="86"/>
      <c r="K28" s="86"/>
    </row>
    <row r="29" spans="1:12" x14ac:dyDescent="0.3">
      <c r="A29" s="414"/>
      <c r="B29" s="176"/>
      <c r="C29" s="182" t="s">
        <v>543</v>
      </c>
      <c r="D29" s="86"/>
      <c r="E29" s="86"/>
      <c r="F29" s="86"/>
      <c r="G29" s="86"/>
      <c r="H29" s="86"/>
      <c r="I29" s="86"/>
      <c r="J29" s="86"/>
      <c r="K29" s="86"/>
    </row>
    <row r="30" spans="1:12" x14ac:dyDescent="0.3">
      <c r="A30" s="414"/>
      <c r="B30" s="86"/>
      <c r="C30" s="183" t="s">
        <v>476</v>
      </c>
      <c r="D30" s="106"/>
      <c r="E30" s="166"/>
      <c r="F30" s="106"/>
      <c r="G30" s="186"/>
      <c r="H30" s="186"/>
      <c r="I30" s="106"/>
      <c r="J30" s="106"/>
      <c r="K30" s="106"/>
    </row>
    <row r="31" spans="1:12" x14ac:dyDescent="0.3">
      <c r="A31" s="414"/>
      <c r="B31" s="86"/>
      <c r="C31" s="183" t="s">
        <v>547</v>
      </c>
      <c r="D31" s="106"/>
      <c r="E31" s="166"/>
      <c r="F31" s="106"/>
      <c r="G31" s="186"/>
      <c r="H31" s="186"/>
      <c r="I31" s="106"/>
      <c r="J31" s="106"/>
      <c r="K31" s="106"/>
    </row>
    <row r="32" spans="1:12" x14ac:dyDescent="0.3">
      <c r="A32" s="414"/>
      <c r="B32" s="187"/>
      <c r="C32" s="188" t="s">
        <v>477</v>
      </c>
      <c r="D32" s="106" t="s">
        <v>478</v>
      </c>
      <c r="E32" s="166" t="s">
        <v>266</v>
      </c>
      <c r="F32" s="417" t="s">
        <v>1671</v>
      </c>
      <c r="G32" s="178">
        <v>103220</v>
      </c>
      <c r="H32" s="178">
        <v>103220</v>
      </c>
      <c r="I32" s="185" t="s">
        <v>465</v>
      </c>
      <c r="J32" s="106" t="s">
        <v>466</v>
      </c>
      <c r="K32" s="304" t="s">
        <v>561</v>
      </c>
      <c r="L32" s="3" t="s">
        <v>1994</v>
      </c>
    </row>
    <row r="33" spans="1:12" x14ac:dyDescent="0.3">
      <c r="A33" s="414"/>
      <c r="B33" s="183"/>
      <c r="C33" s="188" t="s">
        <v>479</v>
      </c>
      <c r="D33" s="106" t="s">
        <v>544</v>
      </c>
      <c r="E33" s="86"/>
      <c r="F33" s="417" t="s">
        <v>1672</v>
      </c>
      <c r="G33" s="178"/>
      <c r="H33" s="178"/>
      <c r="I33" s="106"/>
      <c r="J33" s="106"/>
      <c r="K33" s="106"/>
    </row>
    <row r="34" spans="1:12" x14ac:dyDescent="0.3">
      <c r="A34" s="414"/>
      <c r="B34" s="183"/>
      <c r="C34" s="188" t="s">
        <v>480</v>
      </c>
      <c r="D34" s="106" t="s">
        <v>481</v>
      </c>
      <c r="E34" s="86"/>
      <c r="F34" s="417" t="s">
        <v>21</v>
      </c>
      <c r="G34" s="178"/>
      <c r="H34" s="178"/>
      <c r="I34" s="106"/>
      <c r="J34" s="106"/>
      <c r="K34" s="106"/>
    </row>
    <row r="35" spans="1:12" x14ac:dyDescent="0.3">
      <c r="A35" s="414"/>
      <c r="B35" s="183"/>
      <c r="C35" s="188" t="s">
        <v>482</v>
      </c>
      <c r="D35" s="106" t="s">
        <v>478</v>
      </c>
      <c r="E35" s="166" t="s">
        <v>266</v>
      </c>
      <c r="F35" s="417"/>
      <c r="G35" s="178"/>
      <c r="H35" s="178"/>
      <c r="I35" s="106"/>
      <c r="J35" s="106"/>
      <c r="K35" s="106"/>
    </row>
    <row r="36" spans="1:12" x14ac:dyDescent="0.3">
      <c r="A36" s="414"/>
      <c r="B36" s="183"/>
      <c r="C36" s="188" t="s">
        <v>483</v>
      </c>
      <c r="D36" s="106" t="s">
        <v>545</v>
      </c>
      <c r="E36" s="166"/>
      <c r="F36" s="417"/>
      <c r="G36" s="178"/>
      <c r="H36" s="178"/>
      <c r="I36" s="106"/>
      <c r="J36" s="106"/>
      <c r="K36" s="106"/>
    </row>
    <row r="37" spans="1:12" x14ac:dyDescent="0.3">
      <c r="A37" s="414"/>
      <c r="B37" s="183"/>
      <c r="C37" s="188" t="s">
        <v>484</v>
      </c>
      <c r="D37" s="106" t="s">
        <v>546</v>
      </c>
      <c r="E37" s="166"/>
      <c r="F37" s="417"/>
      <c r="G37" s="178"/>
      <c r="H37" s="178"/>
      <c r="I37" s="106"/>
      <c r="J37" s="106"/>
      <c r="K37" s="106"/>
    </row>
    <row r="38" spans="1:12" x14ac:dyDescent="0.3">
      <c r="A38" s="414"/>
      <c r="B38" s="183"/>
      <c r="C38" s="189" t="s">
        <v>548</v>
      </c>
      <c r="D38" s="106" t="s">
        <v>549</v>
      </c>
      <c r="E38" s="86"/>
      <c r="F38" s="417" t="s">
        <v>1673</v>
      </c>
      <c r="G38" s="178">
        <v>117970</v>
      </c>
      <c r="H38" s="178">
        <v>117970</v>
      </c>
      <c r="I38" s="185" t="s">
        <v>465</v>
      </c>
      <c r="J38" s="106" t="s">
        <v>486</v>
      </c>
      <c r="K38" s="304" t="s">
        <v>561</v>
      </c>
      <c r="L38" s="3" t="s">
        <v>1994</v>
      </c>
    </row>
    <row r="39" spans="1:12" x14ac:dyDescent="0.3">
      <c r="A39" s="414"/>
      <c r="B39" s="183"/>
      <c r="C39" s="14" t="s">
        <v>487</v>
      </c>
      <c r="D39" s="106" t="s">
        <v>550</v>
      </c>
      <c r="E39" s="86"/>
      <c r="F39" s="180" t="s">
        <v>1674</v>
      </c>
      <c r="G39" s="178"/>
      <c r="H39" s="178"/>
      <c r="I39" s="417"/>
      <c r="J39" s="106"/>
      <c r="K39" s="106"/>
    </row>
    <row r="40" spans="1:12" x14ac:dyDescent="0.3">
      <c r="A40" s="414"/>
      <c r="B40" s="183"/>
      <c r="C40" s="14" t="s">
        <v>489</v>
      </c>
      <c r="D40" s="166" t="s">
        <v>485</v>
      </c>
      <c r="E40" s="166"/>
      <c r="F40" s="180" t="s">
        <v>1675</v>
      </c>
      <c r="G40" s="178"/>
      <c r="H40" s="178"/>
      <c r="I40" s="417"/>
      <c r="J40" s="106"/>
      <c r="K40" s="106"/>
    </row>
    <row r="41" spans="1:12" x14ac:dyDescent="0.3">
      <c r="A41" s="414"/>
      <c r="B41" s="183"/>
      <c r="C41" s="14" t="s">
        <v>490</v>
      </c>
      <c r="D41" s="166" t="s">
        <v>488</v>
      </c>
      <c r="E41" s="166"/>
      <c r="F41" s="180" t="s">
        <v>1676</v>
      </c>
      <c r="G41" s="178"/>
      <c r="H41" s="178"/>
      <c r="I41" s="417"/>
      <c r="J41" s="106"/>
      <c r="K41" s="106"/>
    </row>
    <row r="42" spans="1:12" x14ac:dyDescent="0.3">
      <c r="A42" s="414"/>
      <c r="B42" s="183"/>
      <c r="C42" s="14" t="s">
        <v>491</v>
      </c>
      <c r="D42" s="106"/>
      <c r="E42" s="166"/>
      <c r="F42" s="180" t="s">
        <v>1677</v>
      </c>
      <c r="G42" s="178"/>
      <c r="H42" s="178"/>
      <c r="I42" s="417"/>
      <c r="J42" s="106"/>
      <c r="K42" s="106"/>
    </row>
    <row r="43" spans="1:12" x14ac:dyDescent="0.3">
      <c r="A43" s="414"/>
      <c r="B43" s="183"/>
      <c r="C43" s="14" t="s">
        <v>492</v>
      </c>
      <c r="D43" s="106"/>
      <c r="E43" s="166"/>
      <c r="F43" s="180"/>
      <c r="G43" s="178"/>
      <c r="H43" s="178"/>
      <c r="I43" s="417"/>
      <c r="J43" s="106"/>
      <c r="K43" s="106"/>
    </row>
    <row r="44" spans="1:12" x14ac:dyDescent="0.3">
      <c r="A44" s="414"/>
      <c r="B44" s="183"/>
      <c r="C44" s="14" t="s">
        <v>493</v>
      </c>
      <c r="D44" s="106"/>
      <c r="E44" s="166"/>
      <c r="F44" s="417"/>
      <c r="G44" s="178"/>
      <c r="H44" s="178"/>
      <c r="I44" s="417"/>
      <c r="J44" s="106"/>
      <c r="K44" s="106"/>
    </row>
    <row r="45" spans="1:12" x14ac:dyDescent="0.3">
      <c r="A45" s="414"/>
      <c r="B45" s="183"/>
      <c r="C45" s="14" t="s">
        <v>494</v>
      </c>
      <c r="D45" s="106"/>
      <c r="E45" s="166"/>
      <c r="F45" s="417"/>
      <c r="G45" s="178"/>
      <c r="H45" s="178"/>
      <c r="I45" s="417"/>
      <c r="J45" s="106"/>
      <c r="K45" s="106"/>
    </row>
    <row r="46" spans="1:12" x14ac:dyDescent="0.3">
      <c r="A46" s="414"/>
      <c r="B46" s="183"/>
      <c r="C46" s="14" t="s">
        <v>495</v>
      </c>
      <c r="D46" s="106"/>
      <c r="E46" s="166"/>
      <c r="F46" s="417"/>
      <c r="G46" s="178"/>
      <c r="H46" s="178"/>
      <c r="I46" s="417"/>
      <c r="J46" s="106"/>
      <c r="K46" s="106"/>
    </row>
    <row r="47" spans="1:12" x14ac:dyDescent="0.3">
      <c r="A47" s="414"/>
      <c r="B47" s="183"/>
      <c r="C47" s="14" t="s">
        <v>496</v>
      </c>
      <c r="D47" s="106"/>
      <c r="E47" s="166"/>
      <c r="F47" s="417"/>
      <c r="G47" s="178"/>
      <c r="H47" s="178"/>
      <c r="I47" s="417"/>
      <c r="J47" s="106"/>
      <c r="K47" s="106"/>
    </row>
    <row r="48" spans="1:12" x14ac:dyDescent="0.3">
      <c r="A48" s="414"/>
      <c r="B48" s="183"/>
      <c r="C48" s="183" t="s">
        <v>558</v>
      </c>
      <c r="D48" s="106"/>
      <c r="E48" s="166"/>
      <c r="F48" s="417"/>
      <c r="G48" s="178"/>
      <c r="H48" s="178"/>
      <c r="I48" s="106"/>
      <c r="J48" s="106"/>
      <c r="K48" s="106"/>
    </row>
    <row r="49" spans="1:11" x14ac:dyDescent="0.3">
      <c r="A49" s="414"/>
      <c r="B49" s="183"/>
      <c r="C49" s="183" t="s">
        <v>559</v>
      </c>
      <c r="D49" s="106"/>
      <c r="E49" s="166"/>
      <c r="F49" s="417"/>
      <c r="G49" s="178"/>
      <c r="H49" s="178"/>
      <c r="I49" s="106"/>
      <c r="J49" s="106"/>
      <c r="K49" s="106"/>
    </row>
    <row r="50" spans="1:11" x14ac:dyDescent="0.3">
      <c r="A50" s="414"/>
      <c r="B50" s="183"/>
      <c r="C50" s="190" t="s">
        <v>497</v>
      </c>
      <c r="D50" s="106" t="s">
        <v>498</v>
      </c>
      <c r="E50" s="166" t="s">
        <v>147</v>
      </c>
      <c r="F50" s="427" t="s">
        <v>2231</v>
      </c>
      <c r="G50" s="426"/>
      <c r="H50" s="426"/>
      <c r="I50" s="174" t="s">
        <v>598</v>
      </c>
      <c r="J50" s="106" t="s">
        <v>1404</v>
      </c>
      <c r="K50" s="304" t="s">
        <v>459</v>
      </c>
    </row>
    <row r="51" spans="1:11" x14ac:dyDescent="0.3">
      <c r="A51" s="414"/>
      <c r="B51" s="183"/>
      <c r="C51" s="190" t="s">
        <v>499</v>
      </c>
      <c r="D51" s="106" t="s">
        <v>414</v>
      </c>
      <c r="E51" s="166" t="s">
        <v>147</v>
      </c>
      <c r="F51" s="417"/>
      <c r="G51" s="257">
        <v>11600</v>
      </c>
      <c r="H51" s="257">
        <v>11600</v>
      </c>
      <c r="I51" s="174" t="s">
        <v>598</v>
      </c>
      <c r="J51" s="106" t="s">
        <v>222</v>
      </c>
      <c r="K51" s="106"/>
    </row>
    <row r="52" spans="1:11" x14ac:dyDescent="0.3">
      <c r="A52" s="414"/>
      <c r="B52" s="183"/>
      <c r="C52" s="167" t="s">
        <v>500</v>
      </c>
      <c r="D52" s="106"/>
      <c r="E52" s="166"/>
      <c r="F52" s="417"/>
      <c r="G52" s="178"/>
      <c r="H52" s="178"/>
      <c r="I52" s="185"/>
      <c r="J52" s="106"/>
      <c r="K52" s="106"/>
    </row>
    <row r="53" spans="1:11" x14ac:dyDescent="0.3">
      <c r="A53" s="414"/>
      <c r="B53" s="183"/>
      <c r="C53" s="189" t="s">
        <v>551</v>
      </c>
      <c r="D53" s="106" t="s">
        <v>187</v>
      </c>
      <c r="E53" s="166" t="s">
        <v>501</v>
      </c>
      <c r="F53" s="417"/>
      <c r="G53" s="194">
        <v>27000</v>
      </c>
      <c r="H53" s="194">
        <v>27000</v>
      </c>
      <c r="I53" s="185" t="s">
        <v>502</v>
      </c>
      <c r="J53" s="106" t="s">
        <v>336</v>
      </c>
      <c r="K53" s="304" t="s">
        <v>533</v>
      </c>
    </row>
    <row r="54" spans="1:11" x14ac:dyDescent="0.3">
      <c r="A54" s="414"/>
      <c r="B54" s="183"/>
      <c r="C54" s="152" t="s">
        <v>555</v>
      </c>
      <c r="D54" s="106"/>
      <c r="E54" s="166"/>
      <c r="F54" s="417"/>
      <c r="G54" s="178"/>
      <c r="H54" s="178"/>
      <c r="I54" s="185"/>
      <c r="J54" s="106"/>
      <c r="K54" s="106"/>
    </row>
    <row r="55" spans="1:11" x14ac:dyDescent="0.3">
      <c r="A55" s="414"/>
      <c r="B55" s="86"/>
      <c r="C55" s="182" t="s">
        <v>556</v>
      </c>
      <c r="D55" s="106"/>
      <c r="E55" s="166"/>
      <c r="F55" s="417"/>
      <c r="G55" s="178"/>
      <c r="H55" s="178"/>
      <c r="I55" s="185"/>
      <c r="J55" s="106"/>
      <c r="K55" s="106"/>
    </row>
    <row r="56" spans="1:11" s="33" customFormat="1" x14ac:dyDescent="0.3">
      <c r="A56" s="191"/>
      <c r="B56" s="182"/>
      <c r="C56" s="192" t="s">
        <v>503</v>
      </c>
      <c r="D56" s="185" t="s">
        <v>557</v>
      </c>
      <c r="E56" s="185"/>
      <c r="F56" s="193" t="s">
        <v>1678</v>
      </c>
      <c r="G56" s="498">
        <v>50000</v>
      </c>
      <c r="H56" s="498">
        <v>20000</v>
      </c>
      <c r="I56" s="185" t="s">
        <v>151</v>
      </c>
      <c r="J56" s="185" t="s">
        <v>504</v>
      </c>
      <c r="K56" s="298" t="s">
        <v>1398</v>
      </c>
    </row>
    <row r="57" spans="1:11" x14ac:dyDescent="0.3">
      <c r="A57" s="414"/>
      <c r="B57" s="183"/>
      <c r="C57" s="188" t="s">
        <v>1400</v>
      </c>
      <c r="D57" s="106" t="s">
        <v>518</v>
      </c>
      <c r="E57" s="166"/>
      <c r="F57" s="166" t="s">
        <v>1679</v>
      </c>
      <c r="G57" s="186"/>
      <c r="H57" s="186"/>
      <c r="I57" s="106"/>
      <c r="J57" s="106"/>
      <c r="K57" s="298" t="s">
        <v>1388</v>
      </c>
    </row>
    <row r="58" spans="1:11" x14ac:dyDescent="0.3">
      <c r="A58" s="414"/>
      <c r="B58" s="183"/>
      <c r="C58" s="86" t="s">
        <v>1399</v>
      </c>
      <c r="D58" s="106"/>
      <c r="E58" s="166"/>
      <c r="F58" s="166" t="s">
        <v>1680</v>
      </c>
      <c r="G58" s="178"/>
      <c r="H58" s="178"/>
      <c r="I58" s="106"/>
      <c r="J58" s="106"/>
      <c r="K58" s="106"/>
    </row>
    <row r="59" spans="1:11" x14ac:dyDescent="0.3">
      <c r="A59" s="414"/>
      <c r="B59" s="183"/>
      <c r="C59" s="188" t="s">
        <v>1401</v>
      </c>
      <c r="D59" s="106"/>
      <c r="E59" s="166"/>
      <c r="F59" s="166"/>
      <c r="G59" s="178"/>
      <c r="H59" s="178"/>
      <c r="I59" s="106"/>
      <c r="J59" s="106"/>
      <c r="K59" s="106"/>
    </row>
    <row r="60" spans="1:11" x14ac:dyDescent="0.3">
      <c r="A60" s="414"/>
      <c r="B60" s="183"/>
      <c r="C60" s="188" t="s">
        <v>505</v>
      </c>
      <c r="D60" s="106"/>
      <c r="E60" s="166"/>
      <c r="F60" s="166"/>
      <c r="G60" s="178"/>
      <c r="H60" s="178"/>
      <c r="I60" s="106"/>
      <c r="J60" s="106"/>
      <c r="K60" s="106"/>
    </row>
    <row r="61" spans="1:11" x14ac:dyDescent="0.3">
      <c r="A61" s="414"/>
      <c r="B61" s="183"/>
      <c r="C61" s="188" t="s">
        <v>506</v>
      </c>
      <c r="D61" s="106"/>
      <c r="E61" s="166"/>
      <c r="F61" s="166"/>
      <c r="G61" s="178"/>
      <c r="H61" s="178"/>
      <c r="I61" s="106"/>
      <c r="J61" s="106"/>
      <c r="K61" s="106"/>
    </row>
    <row r="62" spans="1:11" x14ac:dyDescent="0.3">
      <c r="A62" s="414"/>
      <c r="B62" s="183"/>
      <c r="C62" s="188" t="s">
        <v>1402</v>
      </c>
      <c r="D62" s="106"/>
      <c r="E62" s="166"/>
      <c r="F62" s="166"/>
      <c r="G62" s="178"/>
      <c r="H62" s="178"/>
      <c r="I62" s="106"/>
      <c r="J62" s="106"/>
      <c r="K62" s="106"/>
    </row>
    <row r="63" spans="1:11" x14ac:dyDescent="0.3">
      <c r="A63" s="414"/>
      <c r="B63" s="183"/>
      <c r="C63" s="188" t="s">
        <v>1403</v>
      </c>
      <c r="D63" s="106"/>
      <c r="E63" s="166"/>
      <c r="F63" s="106" t="s">
        <v>21</v>
      </c>
      <c r="G63" s="178"/>
      <c r="H63" s="178"/>
      <c r="I63" s="106"/>
      <c r="J63" s="106"/>
      <c r="K63" s="106"/>
    </row>
    <row r="64" spans="1:11" x14ac:dyDescent="0.3">
      <c r="A64" s="414"/>
      <c r="B64" s="183"/>
      <c r="C64" s="188" t="s">
        <v>507</v>
      </c>
      <c r="D64" s="106"/>
      <c r="E64" s="166"/>
      <c r="F64" s="106"/>
      <c r="G64" s="178"/>
      <c r="H64" s="178"/>
      <c r="I64" s="106"/>
      <c r="J64" s="106"/>
      <c r="K64" s="106"/>
    </row>
    <row r="65" spans="1:11" x14ac:dyDescent="0.3">
      <c r="A65" s="414"/>
      <c r="B65" s="176"/>
      <c r="C65" s="156" t="s">
        <v>560</v>
      </c>
      <c r="D65" s="86"/>
      <c r="E65" s="86"/>
      <c r="F65" s="86"/>
      <c r="G65" s="86"/>
      <c r="H65" s="86"/>
      <c r="I65" s="86"/>
      <c r="J65" s="86"/>
      <c r="K65" s="86"/>
    </row>
    <row r="66" spans="1:11" x14ac:dyDescent="0.3">
      <c r="A66" s="414"/>
      <c r="B66" s="176"/>
      <c r="C66" s="305" t="s">
        <v>1995</v>
      </c>
      <c r="D66" s="417" t="s">
        <v>519</v>
      </c>
      <c r="E66" s="180" t="s">
        <v>520</v>
      </c>
      <c r="F66" s="306" t="s">
        <v>1996</v>
      </c>
      <c r="G66" s="307"/>
      <c r="H66" s="307"/>
      <c r="I66" s="174"/>
      <c r="J66" s="417" t="s">
        <v>1997</v>
      </c>
      <c r="K66" s="417" t="s">
        <v>561</v>
      </c>
    </row>
    <row r="67" spans="1:11" x14ac:dyDescent="0.3">
      <c r="A67" s="414"/>
      <c r="B67" s="176"/>
      <c r="C67" s="188" t="s">
        <v>523</v>
      </c>
      <c r="D67" s="417" t="s">
        <v>521</v>
      </c>
      <c r="E67" s="180" t="s">
        <v>522</v>
      </c>
      <c r="F67" s="185"/>
      <c r="G67" s="307"/>
      <c r="H67" s="307"/>
      <c r="I67" s="185"/>
      <c r="J67" s="417"/>
      <c r="K67" s="308"/>
    </row>
    <row r="68" spans="1:11" x14ac:dyDescent="0.3">
      <c r="A68" s="414"/>
      <c r="B68" s="176"/>
      <c r="C68" s="309" t="s">
        <v>526</v>
      </c>
      <c r="D68" s="417" t="s">
        <v>524</v>
      </c>
      <c r="E68" s="180" t="s">
        <v>525</v>
      </c>
      <c r="F68" s="417"/>
      <c r="G68" s="310"/>
      <c r="H68" s="310"/>
      <c r="I68" s="417"/>
      <c r="J68" s="417"/>
      <c r="K68" s="308"/>
    </row>
    <row r="69" spans="1:11" x14ac:dyDescent="0.3">
      <c r="A69" s="414"/>
      <c r="B69" s="176"/>
      <c r="C69" s="309" t="s">
        <v>528</v>
      </c>
      <c r="D69" s="417" t="s">
        <v>527</v>
      </c>
      <c r="E69" s="180"/>
      <c r="F69" s="417"/>
      <c r="G69" s="310"/>
      <c r="H69" s="310"/>
      <c r="I69" s="417"/>
      <c r="J69" s="417"/>
      <c r="K69" s="308"/>
    </row>
    <row r="70" spans="1:11" x14ac:dyDescent="0.3">
      <c r="A70" s="414"/>
      <c r="B70" s="176"/>
      <c r="C70" s="309" t="s">
        <v>529</v>
      </c>
      <c r="D70" s="417"/>
      <c r="E70" s="180"/>
      <c r="F70" s="417"/>
      <c r="G70" s="310"/>
      <c r="H70" s="310"/>
      <c r="I70" s="417"/>
      <c r="J70" s="417"/>
      <c r="K70" s="308"/>
    </row>
    <row r="71" spans="1:11" x14ac:dyDescent="0.3">
      <c r="A71" s="414"/>
      <c r="B71" s="176"/>
      <c r="C71" s="309" t="s">
        <v>517</v>
      </c>
      <c r="D71" s="417"/>
      <c r="E71" s="180"/>
      <c r="F71" s="417"/>
      <c r="G71" s="310"/>
      <c r="H71" s="310"/>
      <c r="I71" s="417"/>
      <c r="J71" s="417"/>
      <c r="K71" s="308"/>
    </row>
    <row r="72" spans="1:11" x14ac:dyDescent="0.3">
      <c r="A72" s="414"/>
      <c r="B72" s="176"/>
      <c r="C72" s="125" t="s">
        <v>65</v>
      </c>
      <c r="D72" s="86"/>
      <c r="E72" s="86"/>
      <c r="F72" s="86"/>
      <c r="G72" s="86"/>
      <c r="H72" s="86"/>
      <c r="I72" s="86"/>
      <c r="J72" s="86"/>
      <c r="K72" s="86"/>
    </row>
    <row r="73" spans="1:11" x14ac:dyDescent="0.3">
      <c r="A73" s="414"/>
      <c r="B73" s="176"/>
      <c r="C73" s="198" t="s">
        <v>565</v>
      </c>
      <c r="D73" s="86"/>
      <c r="E73" s="86"/>
      <c r="F73" s="86"/>
      <c r="G73" s="86"/>
      <c r="H73" s="86"/>
      <c r="I73" s="86"/>
      <c r="J73" s="86"/>
      <c r="K73" s="86"/>
    </row>
    <row r="74" spans="1:11" x14ac:dyDescent="0.3">
      <c r="A74" s="414"/>
      <c r="B74" s="176"/>
      <c r="C74" s="189" t="s">
        <v>566</v>
      </c>
      <c r="D74" s="106"/>
      <c r="E74" s="166"/>
      <c r="F74" s="166" t="s">
        <v>1681</v>
      </c>
      <c r="G74" s="178"/>
      <c r="H74" s="178"/>
      <c r="I74" s="106"/>
      <c r="J74" s="106"/>
      <c r="K74" s="106"/>
    </row>
    <row r="75" spans="1:11" x14ac:dyDescent="0.3">
      <c r="A75" s="414"/>
      <c r="B75" s="176"/>
      <c r="C75" s="183" t="s">
        <v>456</v>
      </c>
      <c r="D75" s="106"/>
      <c r="E75" s="166"/>
      <c r="F75" s="166" t="s">
        <v>1682</v>
      </c>
      <c r="G75" s="178"/>
      <c r="H75" s="178"/>
      <c r="I75" s="106"/>
      <c r="J75" s="106"/>
      <c r="K75" s="106"/>
    </row>
    <row r="76" spans="1:11" x14ac:dyDescent="0.3">
      <c r="A76" s="414"/>
      <c r="B76" s="176"/>
      <c r="C76" s="188" t="s">
        <v>568</v>
      </c>
      <c r="D76" s="106" t="s">
        <v>444</v>
      </c>
      <c r="E76" s="166" t="s">
        <v>444</v>
      </c>
      <c r="F76" s="166" t="s">
        <v>1683</v>
      </c>
      <c r="G76" s="178"/>
      <c r="H76" s="178"/>
      <c r="I76" s="194" t="s">
        <v>457</v>
      </c>
      <c r="J76" s="106" t="s">
        <v>562</v>
      </c>
      <c r="K76" s="106" t="s">
        <v>561</v>
      </c>
    </row>
    <row r="77" spans="1:11" x14ac:dyDescent="0.3">
      <c r="A77" s="414"/>
      <c r="B77" s="176"/>
      <c r="C77" s="188" t="s">
        <v>569</v>
      </c>
      <c r="D77" s="106" t="s">
        <v>458</v>
      </c>
      <c r="E77" s="166" t="s">
        <v>532</v>
      </c>
      <c r="F77" s="166"/>
      <c r="G77" s="178"/>
      <c r="H77" s="178"/>
      <c r="I77" s="106"/>
      <c r="J77" s="106" t="s">
        <v>563</v>
      </c>
      <c r="K77" s="106" t="s">
        <v>459</v>
      </c>
    </row>
    <row r="78" spans="1:11" x14ac:dyDescent="0.3">
      <c r="A78" s="414"/>
      <c r="B78" s="176"/>
      <c r="C78" s="188"/>
      <c r="D78" s="106"/>
      <c r="E78" s="166" t="s">
        <v>147</v>
      </c>
      <c r="F78" s="166"/>
      <c r="G78" s="178"/>
      <c r="H78" s="178"/>
      <c r="I78" s="106"/>
      <c r="J78" s="106"/>
      <c r="K78" s="106"/>
    </row>
    <row r="79" spans="1:11" x14ac:dyDescent="0.3">
      <c r="A79" s="414"/>
      <c r="B79" s="176"/>
      <c r="C79" s="189" t="s">
        <v>567</v>
      </c>
      <c r="D79" s="106"/>
      <c r="E79" s="166"/>
      <c r="F79" s="166"/>
      <c r="G79" s="178"/>
      <c r="H79" s="178"/>
      <c r="I79" s="106"/>
      <c r="J79" s="106"/>
      <c r="K79" s="106"/>
    </row>
    <row r="80" spans="1:11" x14ac:dyDescent="0.3">
      <c r="A80" s="414"/>
      <c r="B80" s="176"/>
      <c r="C80" s="103" t="s">
        <v>570</v>
      </c>
      <c r="D80" s="106" t="s">
        <v>460</v>
      </c>
      <c r="E80" s="166" t="s">
        <v>532</v>
      </c>
      <c r="F80" s="166"/>
      <c r="G80" s="178">
        <v>9200</v>
      </c>
      <c r="H80" s="178">
        <v>9200</v>
      </c>
      <c r="I80" s="185" t="s">
        <v>151</v>
      </c>
      <c r="J80" s="106" t="s">
        <v>193</v>
      </c>
      <c r="K80" s="295" t="s">
        <v>459</v>
      </c>
    </row>
    <row r="81" spans="1:13" x14ac:dyDescent="0.3">
      <c r="A81" s="414"/>
      <c r="B81" s="176"/>
      <c r="C81" s="167" t="s">
        <v>461</v>
      </c>
      <c r="D81" s="106"/>
      <c r="E81" s="166" t="s">
        <v>147</v>
      </c>
      <c r="F81" s="166"/>
      <c r="G81" s="178"/>
      <c r="H81" s="178"/>
      <c r="I81" s="185"/>
      <c r="J81" s="106"/>
      <c r="K81" s="185"/>
    </row>
    <row r="82" spans="1:13" x14ac:dyDescent="0.3">
      <c r="A82" s="414"/>
      <c r="B82" s="176"/>
      <c r="C82" s="103" t="s">
        <v>571</v>
      </c>
      <c r="D82" s="106" t="s">
        <v>462</v>
      </c>
      <c r="E82" s="166" t="s">
        <v>532</v>
      </c>
      <c r="F82" s="166"/>
      <c r="G82" s="178">
        <v>4500</v>
      </c>
      <c r="H82" s="178">
        <v>4500</v>
      </c>
      <c r="I82" s="185" t="s">
        <v>151</v>
      </c>
      <c r="J82" s="106" t="s">
        <v>188</v>
      </c>
      <c r="K82" s="185" t="s">
        <v>459</v>
      </c>
    </row>
    <row r="83" spans="1:13" x14ac:dyDescent="0.3">
      <c r="A83" s="414"/>
      <c r="B83" s="176"/>
      <c r="C83" s="167" t="s">
        <v>572</v>
      </c>
      <c r="D83" s="106"/>
      <c r="E83" s="166" t="s">
        <v>147</v>
      </c>
      <c r="F83" s="106"/>
      <c r="G83" s="178"/>
      <c r="H83" s="178"/>
      <c r="I83" s="185"/>
      <c r="J83" s="106"/>
      <c r="K83" s="185"/>
    </row>
    <row r="84" spans="1:13" x14ac:dyDescent="0.3">
      <c r="A84" s="414"/>
      <c r="B84" s="176"/>
      <c r="C84" s="167"/>
      <c r="D84" s="106"/>
      <c r="E84" s="166"/>
      <c r="F84" s="106"/>
      <c r="G84" s="178"/>
      <c r="H84" s="178"/>
      <c r="I84" s="185"/>
      <c r="J84" s="106"/>
      <c r="K84" s="185"/>
    </row>
    <row r="85" spans="1:13" x14ac:dyDescent="0.3">
      <c r="A85" s="414"/>
      <c r="B85" s="176"/>
      <c r="C85" s="189" t="s">
        <v>573</v>
      </c>
      <c r="D85" s="106"/>
      <c r="E85" s="166"/>
      <c r="F85" s="106"/>
      <c r="G85" s="178"/>
      <c r="H85" s="178"/>
      <c r="I85" s="185"/>
      <c r="J85" s="106"/>
      <c r="K85" s="185"/>
    </row>
    <row r="86" spans="1:13" x14ac:dyDescent="0.3">
      <c r="A86" s="414"/>
      <c r="B86" s="176"/>
      <c r="C86" s="187" t="s">
        <v>463</v>
      </c>
      <c r="D86" s="106"/>
      <c r="E86" s="166"/>
      <c r="F86" s="106"/>
      <c r="G86" s="178"/>
      <c r="H86" s="178"/>
      <c r="I86" s="185"/>
      <c r="J86" s="106"/>
      <c r="K86" s="185"/>
    </row>
    <row r="87" spans="1:13" x14ac:dyDescent="0.3">
      <c r="A87" s="414"/>
      <c r="B87" s="176"/>
      <c r="C87" s="188" t="s">
        <v>574</v>
      </c>
      <c r="D87" s="106" t="s">
        <v>564</v>
      </c>
      <c r="E87" s="166" t="s">
        <v>464</v>
      </c>
      <c r="F87" s="417"/>
      <c r="G87" s="178">
        <v>73000</v>
      </c>
      <c r="H87" s="178">
        <v>73000</v>
      </c>
      <c r="I87" s="185" t="s">
        <v>465</v>
      </c>
      <c r="J87" s="106" t="s">
        <v>466</v>
      </c>
      <c r="K87" s="185" t="s">
        <v>561</v>
      </c>
      <c r="M87" s="3" t="s">
        <v>21</v>
      </c>
    </row>
    <row r="88" spans="1:13" x14ac:dyDescent="0.3">
      <c r="A88" s="414"/>
      <c r="B88" s="176"/>
      <c r="C88" s="192" t="s">
        <v>575</v>
      </c>
      <c r="D88" s="106"/>
      <c r="E88" s="166" t="s">
        <v>467</v>
      </c>
      <c r="F88" s="417"/>
      <c r="G88" s="178"/>
      <c r="H88" s="178"/>
      <c r="I88" s="185"/>
      <c r="J88" s="106"/>
      <c r="K88" s="106"/>
    </row>
    <row r="89" spans="1:13" x14ac:dyDescent="0.3">
      <c r="A89" s="414"/>
      <c r="B89" s="176"/>
      <c r="C89" s="188" t="s">
        <v>576</v>
      </c>
      <c r="D89" s="106"/>
      <c r="E89" s="166"/>
      <c r="F89" s="106"/>
      <c r="G89" s="178"/>
      <c r="H89" s="178"/>
      <c r="I89" s="185"/>
      <c r="J89" s="106"/>
      <c r="K89" s="106"/>
    </row>
    <row r="90" spans="1:13" x14ac:dyDescent="0.3">
      <c r="A90" s="414"/>
      <c r="B90" s="176"/>
      <c r="C90" s="188" t="s">
        <v>577</v>
      </c>
      <c r="D90" s="188"/>
      <c r="E90" s="166"/>
      <c r="F90" s="106"/>
      <c r="G90" s="178"/>
      <c r="H90" s="178"/>
      <c r="I90" s="185"/>
      <c r="J90" s="106"/>
      <c r="K90" s="106"/>
    </row>
    <row r="91" spans="1:13" x14ac:dyDescent="0.3">
      <c r="A91" s="414"/>
      <c r="B91" s="176"/>
      <c r="C91" s="188" t="s">
        <v>578</v>
      </c>
      <c r="D91" s="106"/>
      <c r="E91" s="166"/>
      <c r="F91" s="106" t="s">
        <v>21</v>
      </c>
      <c r="G91" s="178"/>
      <c r="H91" s="178"/>
      <c r="I91" s="185"/>
      <c r="J91" s="106"/>
      <c r="K91" s="106"/>
    </row>
    <row r="92" spans="1:13" x14ac:dyDescent="0.3">
      <c r="A92" s="414"/>
      <c r="B92" s="176"/>
      <c r="C92" s="188" t="s">
        <v>579</v>
      </c>
      <c r="D92" s="106"/>
      <c r="E92" s="166"/>
      <c r="F92" s="106"/>
      <c r="G92" s="178"/>
      <c r="H92" s="178"/>
      <c r="I92" s="185"/>
      <c r="J92" s="106"/>
      <c r="K92" s="106"/>
    </row>
    <row r="93" spans="1:13" x14ac:dyDescent="0.3">
      <c r="A93" s="414"/>
      <c r="B93" s="176"/>
      <c r="C93" s="196" t="s">
        <v>580</v>
      </c>
      <c r="D93" s="166" t="s">
        <v>444</v>
      </c>
      <c r="E93" s="166" t="s">
        <v>444</v>
      </c>
      <c r="F93" s="185"/>
      <c r="G93" s="307"/>
      <c r="H93" s="307"/>
      <c r="I93" s="174"/>
      <c r="J93" s="185"/>
      <c r="K93" s="106" t="s">
        <v>561</v>
      </c>
    </row>
    <row r="94" spans="1:13" x14ac:dyDescent="0.3">
      <c r="A94" s="414"/>
      <c r="B94" s="176"/>
      <c r="C94" s="196" t="s">
        <v>581</v>
      </c>
      <c r="D94" s="166" t="s">
        <v>514</v>
      </c>
      <c r="E94" s="166"/>
      <c r="F94" s="106"/>
      <c r="G94" s="199"/>
      <c r="H94" s="199"/>
      <c r="I94" s="106"/>
      <c r="J94" s="175"/>
      <c r="K94" s="106"/>
    </row>
    <row r="95" spans="1:13" x14ac:dyDescent="0.3">
      <c r="A95" s="414"/>
      <c r="B95" s="176"/>
      <c r="C95" s="196" t="s">
        <v>515</v>
      </c>
      <c r="D95" s="166" t="s">
        <v>516</v>
      </c>
      <c r="E95" s="166"/>
      <c r="F95" s="106"/>
      <c r="G95" s="199"/>
      <c r="H95" s="199"/>
      <c r="I95" s="106"/>
      <c r="J95" s="106"/>
      <c r="K95" s="167"/>
    </row>
    <row r="96" spans="1:13" x14ac:dyDescent="0.3">
      <c r="A96" s="414"/>
      <c r="B96" s="176"/>
      <c r="C96" s="196" t="s">
        <v>582</v>
      </c>
      <c r="D96" s="106"/>
      <c r="E96" s="180"/>
      <c r="F96" s="106"/>
      <c r="G96" s="195"/>
      <c r="H96" s="195"/>
      <c r="I96" s="106"/>
      <c r="J96" s="106"/>
      <c r="K96" s="167"/>
    </row>
    <row r="97" spans="1:12" x14ac:dyDescent="0.3">
      <c r="A97" s="414"/>
      <c r="B97" s="176"/>
      <c r="C97" s="196" t="s">
        <v>583</v>
      </c>
      <c r="D97" s="106"/>
      <c r="E97" s="180"/>
      <c r="F97" s="106"/>
      <c r="G97" s="195"/>
      <c r="H97" s="195"/>
      <c r="I97" s="106"/>
      <c r="J97" s="106"/>
      <c r="K97" s="167"/>
    </row>
    <row r="98" spans="1:12" x14ac:dyDescent="0.3">
      <c r="A98" s="414"/>
      <c r="B98" s="176"/>
      <c r="C98" s="196" t="s">
        <v>584</v>
      </c>
      <c r="D98" s="106"/>
      <c r="E98" s="180"/>
      <c r="F98" s="106"/>
      <c r="G98" s="195"/>
      <c r="H98" s="195"/>
      <c r="I98" s="106"/>
      <c r="J98" s="106"/>
      <c r="K98" s="167"/>
    </row>
    <row r="99" spans="1:12" x14ac:dyDescent="0.3">
      <c r="A99" s="414"/>
      <c r="B99" s="176"/>
      <c r="C99" s="196" t="s">
        <v>585</v>
      </c>
      <c r="D99" s="106"/>
      <c r="E99" s="180"/>
      <c r="F99" s="106"/>
      <c r="G99" s="195"/>
      <c r="H99" s="195"/>
      <c r="I99" s="106"/>
      <c r="J99" s="106"/>
      <c r="K99" s="167"/>
    </row>
    <row r="100" spans="1:12" x14ac:dyDescent="0.3">
      <c r="A100" s="414"/>
      <c r="B100" s="176"/>
      <c r="C100" s="196" t="s">
        <v>586</v>
      </c>
      <c r="D100" s="106"/>
      <c r="E100" s="166"/>
      <c r="F100" s="106"/>
      <c r="G100" s="195"/>
      <c r="H100" s="195"/>
      <c r="I100" s="106"/>
      <c r="J100" s="106"/>
      <c r="K100" s="167"/>
    </row>
    <row r="101" spans="1:12" x14ac:dyDescent="0.3">
      <c r="A101" s="414"/>
      <c r="B101" s="176"/>
      <c r="C101" s="188" t="s">
        <v>587</v>
      </c>
      <c r="D101" s="106"/>
      <c r="E101" s="166"/>
      <c r="F101" s="106"/>
      <c r="G101" s="178"/>
      <c r="H101" s="178"/>
      <c r="I101" s="106"/>
      <c r="J101" s="106"/>
      <c r="K101" s="106"/>
    </row>
    <row r="102" spans="1:12" x14ac:dyDescent="0.3">
      <c r="A102" s="414"/>
      <c r="B102" s="176"/>
      <c r="C102" s="189" t="s">
        <v>588</v>
      </c>
      <c r="D102" s="106"/>
      <c r="E102" s="166"/>
      <c r="F102" s="106"/>
      <c r="G102" s="178">
        <v>4000</v>
      </c>
      <c r="H102" s="178">
        <v>4000</v>
      </c>
      <c r="I102" s="185" t="s">
        <v>151</v>
      </c>
      <c r="J102" s="106" t="s">
        <v>468</v>
      </c>
      <c r="K102" s="295" t="s">
        <v>561</v>
      </c>
      <c r="L102" s="3" t="s">
        <v>1388</v>
      </c>
    </row>
    <row r="103" spans="1:12" x14ac:dyDescent="0.3">
      <c r="A103" s="414"/>
      <c r="B103" s="176"/>
      <c r="C103" s="167" t="s">
        <v>469</v>
      </c>
      <c r="D103" s="106"/>
      <c r="E103" s="166"/>
      <c r="F103" s="106"/>
      <c r="G103" s="178"/>
      <c r="H103" s="178"/>
      <c r="I103" s="185"/>
      <c r="J103" s="106"/>
      <c r="K103" s="185"/>
    </row>
    <row r="104" spans="1:12" x14ac:dyDescent="0.3">
      <c r="A104" s="414"/>
      <c r="B104" s="176"/>
      <c r="C104" s="125" t="s">
        <v>67</v>
      </c>
      <c r="D104" s="86"/>
      <c r="E104" s="86"/>
      <c r="F104" s="86"/>
      <c r="G104" s="86"/>
      <c r="H104" s="86"/>
      <c r="I104" s="83"/>
      <c r="J104" s="86"/>
      <c r="K104" s="174"/>
    </row>
    <row r="105" spans="1:12" x14ac:dyDescent="0.3">
      <c r="A105" s="414"/>
      <c r="B105" s="86"/>
      <c r="C105" s="183" t="s">
        <v>470</v>
      </c>
      <c r="D105" s="106"/>
      <c r="E105" s="166"/>
      <c r="F105" s="166"/>
      <c r="G105" s="178"/>
      <c r="H105" s="178"/>
      <c r="I105" s="185"/>
      <c r="J105" s="106"/>
      <c r="K105" s="185"/>
    </row>
    <row r="106" spans="1:12" x14ac:dyDescent="0.3">
      <c r="A106" s="414"/>
      <c r="B106" s="200"/>
      <c r="C106" s="167" t="s">
        <v>589</v>
      </c>
      <c r="D106" s="106" t="s">
        <v>552</v>
      </c>
      <c r="E106" s="166"/>
      <c r="F106" s="166" t="s">
        <v>1684</v>
      </c>
      <c r="G106" s="178">
        <v>66200</v>
      </c>
      <c r="H106" s="178">
        <v>66200</v>
      </c>
      <c r="I106" s="185" t="s">
        <v>151</v>
      </c>
      <c r="J106" s="106" t="s">
        <v>597</v>
      </c>
      <c r="K106" s="295" t="s">
        <v>561</v>
      </c>
      <c r="L106" s="3" t="s">
        <v>1388</v>
      </c>
    </row>
    <row r="107" spans="1:12" x14ac:dyDescent="0.3">
      <c r="A107" s="414"/>
      <c r="B107" s="200"/>
      <c r="C107" s="167" t="s">
        <v>554</v>
      </c>
      <c r="D107" s="106" t="s">
        <v>553</v>
      </c>
      <c r="E107" s="166"/>
      <c r="F107" s="166"/>
      <c r="G107" s="178"/>
      <c r="H107" s="178"/>
      <c r="I107" s="185"/>
      <c r="J107" s="106"/>
      <c r="K107" s="106"/>
    </row>
    <row r="108" spans="1:12" x14ac:dyDescent="0.3">
      <c r="A108" s="414"/>
      <c r="B108" s="183"/>
      <c r="C108" s="167" t="s">
        <v>590</v>
      </c>
      <c r="D108" s="106" t="s">
        <v>471</v>
      </c>
      <c r="E108" s="166" t="s">
        <v>472</v>
      </c>
      <c r="F108" s="166"/>
      <c r="G108" s="497">
        <v>10120</v>
      </c>
      <c r="H108" s="178">
        <v>0</v>
      </c>
      <c r="I108" s="185" t="s">
        <v>151</v>
      </c>
      <c r="J108" s="106" t="s">
        <v>473</v>
      </c>
      <c r="K108" s="106" t="s">
        <v>561</v>
      </c>
    </row>
    <row r="109" spans="1:12" x14ac:dyDescent="0.3">
      <c r="A109" s="414"/>
      <c r="B109" s="183"/>
      <c r="C109" s="167" t="s">
        <v>591</v>
      </c>
      <c r="D109" s="106" t="s">
        <v>474</v>
      </c>
      <c r="E109" s="166" t="s">
        <v>475</v>
      </c>
      <c r="F109" s="166"/>
      <c r="G109" s="186"/>
      <c r="H109" s="186"/>
      <c r="I109" s="106"/>
      <c r="J109" s="106"/>
      <c r="K109" s="106"/>
      <c r="L109" s="3" t="s">
        <v>21</v>
      </c>
    </row>
    <row r="110" spans="1:12" x14ac:dyDescent="0.3">
      <c r="A110" s="414"/>
      <c r="B110" s="176"/>
      <c r="C110" s="125" t="s">
        <v>66</v>
      </c>
      <c r="D110" s="86"/>
      <c r="E110" s="86"/>
      <c r="F110" s="122"/>
      <c r="G110" s="86"/>
      <c r="H110" s="86"/>
      <c r="I110" s="86"/>
      <c r="J110" s="86"/>
      <c r="K110" s="86"/>
    </row>
    <row r="111" spans="1:12" x14ac:dyDescent="0.3">
      <c r="A111" s="414"/>
      <c r="B111" s="176"/>
      <c r="C111" s="133" t="s">
        <v>99</v>
      </c>
      <c r="D111" s="86"/>
      <c r="E111" s="86"/>
      <c r="F111" s="122"/>
      <c r="G111" s="86"/>
      <c r="H111" s="86"/>
      <c r="I111" s="86"/>
      <c r="J111" s="86"/>
      <c r="K111" s="86"/>
    </row>
    <row r="112" spans="1:12" x14ac:dyDescent="0.3">
      <c r="A112" s="414"/>
      <c r="B112" s="176"/>
      <c r="C112" s="182" t="s">
        <v>541</v>
      </c>
      <c r="D112" s="86"/>
      <c r="E112" s="86"/>
      <c r="F112" s="122"/>
      <c r="G112" s="86"/>
      <c r="H112" s="86"/>
      <c r="I112" s="86"/>
      <c r="J112" s="86"/>
      <c r="K112" s="106" t="s">
        <v>531</v>
      </c>
    </row>
    <row r="113" spans="1:11" x14ac:dyDescent="0.3">
      <c r="A113" s="414"/>
      <c r="B113" s="176"/>
      <c r="C113" s="188" t="s">
        <v>592</v>
      </c>
      <c r="D113" s="106" t="s">
        <v>508</v>
      </c>
      <c r="E113" s="166" t="s">
        <v>509</v>
      </c>
      <c r="F113" s="86"/>
      <c r="G113" s="86"/>
      <c r="H113" s="86"/>
      <c r="I113" s="86"/>
      <c r="J113" s="86"/>
      <c r="K113" s="106" t="s">
        <v>532</v>
      </c>
    </row>
    <row r="114" spans="1:11" x14ac:dyDescent="0.3">
      <c r="A114" s="414"/>
      <c r="B114" s="86"/>
      <c r="C114" s="188" t="s">
        <v>2230</v>
      </c>
      <c r="D114" s="106" t="s">
        <v>509</v>
      </c>
      <c r="E114" s="166"/>
      <c r="F114" s="106"/>
      <c r="G114" s="178"/>
      <c r="H114" s="178"/>
      <c r="I114" s="106"/>
      <c r="J114" s="106"/>
      <c r="K114" s="166"/>
    </row>
    <row r="115" spans="1:11" x14ac:dyDescent="0.3">
      <c r="A115" s="414"/>
      <c r="B115" s="86"/>
      <c r="C115" s="103" t="s">
        <v>510</v>
      </c>
      <c r="D115" s="106"/>
      <c r="E115" s="166"/>
      <c r="F115" s="106"/>
      <c r="G115" s="178"/>
      <c r="H115" s="178"/>
      <c r="I115" s="106"/>
      <c r="J115" s="106"/>
      <c r="K115" s="106"/>
    </row>
    <row r="116" spans="1:11" x14ac:dyDescent="0.3">
      <c r="A116" s="414"/>
      <c r="B116" s="183"/>
      <c r="C116" s="103" t="s">
        <v>511</v>
      </c>
      <c r="D116" s="106"/>
      <c r="E116" s="166"/>
      <c r="F116" s="106"/>
      <c r="G116" s="178"/>
      <c r="H116" s="178"/>
      <c r="I116" s="106"/>
      <c r="J116" s="106"/>
      <c r="K116" s="106"/>
    </row>
    <row r="117" spans="1:11" x14ac:dyDescent="0.3">
      <c r="A117" s="414"/>
      <c r="B117" s="183"/>
      <c r="C117" s="167" t="s">
        <v>512</v>
      </c>
      <c r="D117" s="106"/>
      <c r="E117" s="166"/>
      <c r="F117" s="106"/>
      <c r="G117" s="178"/>
      <c r="H117" s="178"/>
      <c r="I117" s="106"/>
      <c r="J117" s="106"/>
      <c r="K117" s="106"/>
    </row>
    <row r="118" spans="1:11" x14ac:dyDescent="0.3">
      <c r="A118" s="414"/>
      <c r="B118" s="182"/>
      <c r="C118" s="103" t="s">
        <v>513</v>
      </c>
      <c r="D118" s="106"/>
      <c r="E118" s="166"/>
      <c r="F118" s="106"/>
      <c r="G118" s="178"/>
      <c r="H118" s="178"/>
      <c r="I118" s="106"/>
      <c r="J118" s="106"/>
      <c r="K118" s="106"/>
    </row>
    <row r="119" spans="1:11" x14ac:dyDescent="0.3">
      <c r="A119" s="414"/>
      <c r="B119" s="176"/>
      <c r="C119" s="133" t="s">
        <v>97</v>
      </c>
      <c r="D119" s="86"/>
      <c r="E119" s="86"/>
      <c r="F119" s="86"/>
      <c r="G119" s="86"/>
      <c r="H119" s="86"/>
      <c r="I119" s="86"/>
      <c r="J119" s="86"/>
      <c r="K119" s="86"/>
    </row>
    <row r="120" spans="1:11" x14ac:dyDescent="0.3">
      <c r="A120" s="414"/>
      <c r="B120" s="176"/>
      <c r="C120" s="182" t="s">
        <v>594</v>
      </c>
      <c r="D120" s="86" t="s">
        <v>21</v>
      </c>
      <c r="E120" s="86"/>
      <c r="F120" s="86"/>
      <c r="G120" s="86"/>
      <c r="H120" s="86"/>
      <c r="I120" s="86"/>
      <c r="J120" s="86"/>
      <c r="K120" s="86"/>
    </row>
    <row r="121" spans="1:11" x14ac:dyDescent="0.3">
      <c r="A121" s="414"/>
      <c r="B121" s="176"/>
      <c r="C121" s="182" t="s">
        <v>593</v>
      </c>
      <c r="D121" s="86"/>
      <c r="E121" s="86"/>
      <c r="F121" s="122" t="s">
        <v>1685</v>
      </c>
      <c r="G121" s="86"/>
      <c r="H121" s="86"/>
      <c r="I121" s="86"/>
      <c r="J121" s="86"/>
      <c r="K121" s="86"/>
    </row>
    <row r="122" spans="1:11" x14ac:dyDescent="0.3">
      <c r="A122" s="86"/>
      <c r="B122" s="86"/>
      <c r="C122" s="189" t="s">
        <v>440</v>
      </c>
      <c r="D122" s="106"/>
      <c r="E122" s="166"/>
      <c r="F122" s="166" t="s">
        <v>1686</v>
      </c>
      <c r="G122" s="567" t="s">
        <v>441</v>
      </c>
      <c r="H122" s="567"/>
      <c r="I122" s="567"/>
      <c r="J122" s="106" t="s">
        <v>442</v>
      </c>
      <c r="K122" s="106" t="s">
        <v>531</v>
      </c>
    </row>
    <row r="123" spans="1:11" x14ac:dyDescent="0.3">
      <c r="A123" s="86"/>
      <c r="B123" s="86"/>
      <c r="C123" s="188" t="s">
        <v>443</v>
      </c>
      <c r="D123" s="106"/>
      <c r="E123" s="166"/>
      <c r="F123" s="166" t="s">
        <v>1687</v>
      </c>
      <c r="G123" s="178"/>
      <c r="H123" s="178"/>
      <c r="I123" s="106"/>
      <c r="J123" s="106"/>
      <c r="K123" s="106" t="s">
        <v>532</v>
      </c>
    </row>
    <row r="124" spans="1:11" x14ac:dyDescent="0.3">
      <c r="A124" s="86"/>
      <c r="B124" s="183"/>
      <c r="C124" s="188" t="s">
        <v>445</v>
      </c>
      <c r="D124" s="106"/>
      <c r="E124" s="166"/>
      <c r="F124" s="106"/>
      <c r="G124" s="178"/>
      <c r="H124" s="178"/>
      <c r="I124" s="106"/>
      <c r="J124" s="106"/>
      <c r="K124" s="106"/>
    </row>
    <row r="125" spans="1:11" x14ac:dyDescent="0.3">
      <c r="A125" s="86"/>
      <c r="B125" s="167"/>
      <c r="C125" s="188" t="s">
        <v>446</v>
      </c>
      <c r="D125" s="106"/>
      <c r="E125" s="166"/>
      <c r="F125" s="106"/>
      <c r="G125" s="178"/>
      <c r="H125" s="178"/>
      <c r="I125" s="106"/>
      <c r="J125" s="106"/>
      <c r="K125" s="106"/>
    </row>
    <row r="126" spans="1:11" x14ac:dyDescent="0.3">
      <c r="A126" s="86"/>
      <c r="B126" s="167"/>
      <c r="C126" s="103" t="s">
        <v>447</v>
      </c>
      <c r="D126" s="106"/>
      <c r="E126" s="166"/>
      <c r="F126" s="106"/>
      <c r="G126" s="178"/>
      <c r="H126" s="178"/>
      <c r="I126" s="106"/>
      <c r="J126" s="106"/>
      <c r="K126" s="106"/>
    </row>
    <row r="127" spans="1:11" x14ac:dyDescent="0.3">
      <c r="A127" s="86"/>
      <c r="B127" s="167"/>
      <c r="C127" s="103" t="s">
        <v>448</v>
      </c>
      <c r="D127" s="106" t="s">
        <v>534</v>
      </c>
      <c r="E127" s="106" t="s">
        <v>536</v>
      </c>
      <c r="F127" s="106"/>
      <c r="G127" s="178">
        <v>2500</v>
      </c>
      <c r="H127" s="178">
        <v>2500</v>
      </c>
      <c r="I127" s="185" t="s">
        <v>151</v>
      </c>
      <c r="J127" s="106" t="s">
        <v>178</v>
      </c>
      <c r="K127" s="106" t="s">
        <v>561</v>
      </c>
    </row>
    <row r="128" spans="1:11" x14ac:dyDescent="0.3">
      <c r="A128" s="138"/>
      <c r="B128" s="201"/>
      <c r="C128" s="213"/>
      <c r="D128" s="202" t="s">
        <v>535</v>
      </c>
      <c r="E128" s="203" t="s">
        <v>161</v>
      </c>
      <c r="F128" s="202"/>
      <c r="G128" s="214"/>
      <c r="H128" s="214"/>
      <c r="I128" s="204"/>
      <c r="J128" s="202"/>
      <c r="K128" s="202" t="s">
        <v>459</v>
      </c>
    </row>
    <row r="129" spans="1:11" ht="25.5" customHeight="1" x14ac:dyDescent="0.3">
      <c r="A129" s="7"/>
      <c r="B129" s="205"/>
      <c r="C129" s="206"/>
      <c r="D129" s="7"/>
      <c r="E129" s="207"/>
      <c r="F129" s="211" t="s">
        <v>530</v>
      </c>
      <c r="G129" s="507">
        <f>G130+G131+G132</f>
        <v>486310</v>
      </c>
      <c r="H129" s="212">
        <f>H130+H131+H132</f>
        <v>443690</v>
      </c>
      <c r="I129" s="210"/>
      <c r="J129" s="208"/>
      <c r="K129" s="208"/>
    </row>
    <row r="130" spans="1:11" x14ac:dyDescent="0.3">
      <c r="A130" s="7"/>
      <c r="B130" s="205"/>
      <c r="C130" s="205"/>
      <c r="D130" s="208"/>
      <c r="E130" s="209"/>
      <c r="F130" s="19" t="s">
        <v>151</v>
      </c>
      <c r="G130" s="18">
        <f>G25+G56+G80+G82+G102+G106+G108+G127</f>
        <v>153520</v>
      </c>
      <c r="H130" s="18">
        <f>H25+H56+H80+H82+H102+H106+H108+H127</f>
        <v>110900</v>
      </c>
      <c r="I130" s="7"/>
      <c r="J130" s="208"/>
      <c r="K130" s="208"/>
    </row>
    <row r="131" spans="1:11" x14ac:dyDescent="0.3">
      <c r="A131" s="7"/>
      <c r="B131" s="205"/>
      <c r="C131" s="205"/>
      <c r="D131" s="208"/>
      <c r="E131" s="209"/>
      <c r="F131" s="19" t="s">
        <v>288</v>
      </c>
      <c r="G131" s="18">
        <v>321190</v>
      </c>
      <c r="H131" s="18">
        <v>321190</v>
      </c>
      <c r="I131" s="7"/>
      <c r="J131" s="208"/>
      <c r="K131" s="208"/>
    </row>
    <row r="132" spans="1:11" x14ac:dyDescent="0.3">
      <c r="A132" s="7"/>
      <c r="B132" s="205"/>
      <c r="C132" s="205"/>
      <c r="D132" s="208"/>
      <c r="E132" s="209"/>
      <c r="F132" s="19" t="s">
        <v>142</v>
      </c>
      <c r="G132" s="18">
        <f>G50+G51</f>
        <v>11600</v>
      </c>
      <c r="H132" s="18">
        <f>H50+H51</f>
        <v>11600</v>
      </c>
      <c r="I132" s="7"/>
      <c r="J132" s="208"/>
      <c r="K132" s="208"/>
    </row>
  </sheetData>
  <mergeCells count="12">
    <mergeCell ref="G15:I15"/>
    <mergeCell ref="J15:J16"/>
    <mergeCell ref="G122:I122"/>
    <mergeCell ref="K15:K16"/>
    <mergeCell ref="A1:K1"/>
    <mergeCell ref="A2:J2"/>
    <mergeCell ref="A15:A16"/>
    <mergeCell ref="B15:B16"/>
    <mergeCell ref="C15:C16"/>
    <mergeCell ref="D15:D16"/>
    <mergeCell ref="E15:E16"/>
    <mergeCell ref="F15:F16"/>
  </mergeCells>
  <pageMargins left="0.11811023622047245" right="0.11811023622047245" top="0.15748031496062992" bottom="0.15748031496062992" header="0" footer="0"/>
  <pageSetup paperSize="9" orientation="landscape" horizontalDpi="200" verticalDpi="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05"/>
  <sheetViews>
    <sheetView topLeftCell="C29" workbookViewId="0">
      <pane ySplit="1" topLeftCell="A45" activePane="bottomLeft" state="frozen"/>
      <selection activeCell="A29" sqref="A29"/>
      <selection pane="bottomLeft" activeCell="F206" sqref="F206"/>
    </sheetView>
  </sheetViews>
  <sheetFormatPr defaultColWidth="9" defaultRowHeight="20.25" customHeight="1" x14ac:dyDescent="0.3"/>
  <cols>
    <col min="1" max="1" width="4.75" style="3" customWidth="1"/>
    <col min="2" max="2" width="11.125" style="3" customWidth="1"/>
    <col min="3" max="3" width="42.375" style="3" customWidth="1"/>
    <col min="4" max="4" width="12.25" style="3" customWidth="1"/>
    <col min="5" max="5" width="10.5" style="3" customWidth="1"/>
    <col min="6" max="6" width="19.5" style="3" customWidth="1"/>
    <col min="7" max="8" width="9.375" style="3" customWidth="1"/>
    <col min="9" max="9" width="12.625" style="3" bestFit="1" customWidth="1"/>
    <col min="10" max="10" width="7.5" style="3" customWidth="1"/>
    <col min="11" max="11" width="10.375" style="3" customWidth="1"/>
    <col min="12" max="16384" width="9" style="3"/>
  </cols>
  <sheetData>
    <row r="1" spans="1:11" ht="20.25" customHeight="1" x14ac:dyDescent="0.3">
      <c r="A1" s="544" t="s">
        <v>0</v>
      </c>
      <c r="B1" s="544"/>
      <c r="C1" s="544"/>
      <c r="D1" s="544"/>
      <c r="E1" s="544"/>
      <c r="F1" s="544"/>
      <c r="G1" s="544"/>
      <c r="H1" s="544"/>
      <c r="I1" s="544"/>
      <c r="J1" s="544"/>
      <c r="K1" s="544"/>
    </row>
    <row r="2" spans="1:11" ht="20.25" customHeight="1" x14ac:dyDescent="0.3">
      <c r="A2" s="544" t="s">
        <v>1371</v>
      </c>
      <c r="B2" s="544"/>
      <c r="C2" s="544"/>
      <c r="D2" s="544"/>
      <c r="E2" s="544"/>
      <c r="F2" s="544"/>
      <c r="G2" s="544"/>
      <c r="H2" s="544"/>
      <c r="I2" s="544"/>
      <c r="J2" s="544"/>
      <c r="K2" s="4"/>
    </row>
    <row r="3" spans="1:11" ht="20.25" customHeight="1" x14ac:dyDescent="0.3">
      <c r="A3" s="4" t="s">
        <v>784</v>
      </c>
    </row>
    <row r="4" spans="1:11" ht="20.25" customHeight="1" x14ac:dyDescent="0.3">
      <c r="B4" s="4" t="s">
        <v>1</v>
      </c>
      <c r="C4" s="3" t="s">
        <v>1407</v>
      </c>
    </row>
    <row r="5" spans="1:11" ht="20.25" customHeight="1" x14ac:dyDescent="0.3">
      <c r="B5" s="4" t="s">
        <v>2</v>
      </c>
      <c r="C5" s="49" t="s">
        <v>1408</v>
      </c>
    </row>
    <row r="6" spans="1:11" ht="20.25" customHeight="1" x14ac:dyDescent="0.3">
      <c r="B6" s="4"/>
      <c r="C6" s="49" t="s">
        <v>1409</v>
      </c>
    </row>
    <row r="7" spans="1:11" ht="20.25" customHeight="1" x14ac:dyDescent="0.3">
      <c r="B7" s="4"/>
      <c r="C7" s="49" t="s">
        <v>1410</v>
      </c>
    </row>
    <row r="8" spans="1:11" ht="20.25" customHeight="1" x14ac:dyDescent="0.3">
      <c r="B8" s="4"/>
      <c r="C8" s="49" t="s">
        <v>1411</v>
      </c>
    </row>
    <row r="9" spans="1:11" ht="20.25" customHeight="1" x14ac:dyDescent="0.3">
      <c r="B9" s="4"/>
      <c r="C9" s="49" t="s">
        <v>1412</v>
      </c>
    </row>
    <row r="10" spans="1:11" ht="20.25" customHeight="1" x14ac:dyDescent="0.3">
      <c r="B10" s="4"/>
      <c r="C10" s="49" t="s">
        <v>1413</v>
      </c>
    </row>
    <row r="11" spans="1:11" ht="20.25" customHeight="1" x14ac:dyDescent="0.3">
      <c r="B11" s="4"/>
      <c r="C11" s="49" t="s">
        <v>1414</v>
      </c>
    </row>
    <row r="12" spans="1:11" ht="20.25" customHeight="1" x14ac:dyDescent="0.3">
      <c r="B12" s="4"/>
      <c r="C12" s="49" t="s">
        <v>1415</v>
      </c>
    </row>
    <row r="13" spans="1:11" ht="20.25" customHeight="1" x14ac:dyDescent="0.3">
      <c r="C13" s="49" t="s">
        <v>1416</v>
      </c>
    </row>
    <row r="14" spans="1:11" ht="20.25" customHeight="1" x14ac:dyDescent="0.3">
      <c r="A14" s="4" t="s">
        <v>3</v>
      </c>
      <c r="C14" s="48"/>
    </row>
    <row r="15" spans="1:11" ht="20.25" customHeight="1" x14ac:dyDescent="0.3">
      <c r="A15" s="5"/>
      <c r="B15" s="2" t="s">
        <v>42</v>
      </c>
      <c r="C15" s="6"/>
      <c r="D15" s="8"/>
      <c r="E15" s="8"/>
      <c r="F15" s="8"/>
      <c r="G15" s="8"/>
      <c r="H15" s="8"/>
      <c r="I15" s="8"/>
      <c r="J15" s="8"/>
      <c r="K15" s="8"/>
    </row>
    <row r="16" spans="1:11" ht="20.25" customHeight="1" x14ac:dyDescent="0.3">
      <c r="A16" s="7"/>
      <c r="B16" s="2" t="s">
        <v>43</v>
      </c>
      <c r="C16" s="6"/>
      <c r="D16" s="8"/>
      <c r="E16" s="8"/>
      <c r="F16" s="8"/>
      <c r="G16" s="8"/>
      <c r="H16" s="8"/>
      <c r="I16" s="8"/>
      <c r="J16" s="8"/>
      <c r="K16" s="8"/>
    </row>
    <row r="17" spans="1:11" ht="20.25" customHeight="1" x14ac:dyDescent="0.3">
      <c r="A17" s="7"/>
      <c r="B17" s="7" t="s">
        <v>44</v>
      </c>
      <c r="C17" s="7"/>
    </row>
    <row r="18" spans="1:11" ht="20.25" customHeight="1" x14ac:dyDescent="0.3">
      <c r="A18" s="7"/>
      <c r="B18" s="7" t="s">
        <v>49</v>
      </c>
      <c r="C18" s="7"/>
    </row>
    <row r="19" spans="1:11" ht="20.25" customHeight="1" x14ac:dyDescent="0.3">
      <c r="A19" s="7"/>
      <c r="B19" s="2" t="s">
        <v>45</v>
      </c>
      <c r="C19" s="6"/>
      <c r="D19" s="8"/>
      <c r="E19" s="8"/>
      <c r="F19" s="8"/>
      <c r="G19" s="8"/>
      <c r="H19" s="8"/>
      <c r="I19" s="8"/>
      <c r="J19" s="8"/>
      <c r="K19" s="8"/>
    </row>
    <row r="20" spans="1:11" ht="20.25" customHeight="1" x14ac:dyDescent="0.3">
      <c r="B20" s="2" t="s">
        <v>46</v>
      </c>
      <c r="C20" s="6"/>
      <c r="D20" s="8"/>
      <c r="E20" s="8"/>
      <c r="F20" s="8"/>
      <c r="G20" s="8"/>
      <c r="H20" s="8"/>
      <c r="I20" s="8"/>
      <c r="J20" s="8"/>
      <c r="K20" s="8"/>
    </row>
    <row r="21" spans="1:11" ht="20.25" customHeight="1" x14ac:dyDescent="0.3">
      <c r="B21" s="2" t="s">
        <v>50</v>
      </c>
      <c r="C21" s="6"/>
      <c r="D21" s="8"/>
      <c r="E21" s="8"/>
      <c r="F21" s="8"/>
      <c r="G21" s="8"/>
      <c r="H21" s="8"/>
      <c r="I21" s="8"/>
      <c r="J21" s="8"/>
      <c r="K21" s="8"/>
    </row>
    <row r="22" spans="1:11" ht="20.25" customHeight="1" x14ac:dyDescent="0.3">
      <c r="B22" s="2" t="s">
        <v>47</v>
      </c>
      <c r="C22" s="6"/>
      <c r="D22" s="8"/>
      <c r="E22" s="8"/>
      <c r="F22" s="8"/>
      <c r="G22" s="8"/>
      <c r="H22" s="8"/>
      <c r="I22" s="8"/>
      <c r="J22" s="8"/>
      <c r="K22" s="8"/>
    </row>
    <row r="23" spans="1:11" ht="20.25" customHeight="1" x14ac:dyDescent="0.3">
      <c r="B23" s="2" t="s">
        <v>48</v>
      </c>
      <c r="C23" s="6"/>
      <c r="D23" s="8"/>
      <c r="E23" s="8"/>
      <c r="F23" s="8"/>
      <c r="G23" s="8"/>
      <c r="H23" s="8"/>
      <c r="I23" s="8"/>
      <c r="J23" s="8"/>
      <c r="K23" s="8"/>
    </row>
    <row r="24" spans="1:11" ht="20.25" customHeight="1" x14ac:dyDescent="0.3">
      <c r="A24" s="7"/>
      <c r="B24" s="2" t="s">
        <v>51</v>
      </c>
      <c r="C24" s="6"/>
      <c r="D24" s="8"/>
      <c r="E24" s="8"/>
      <c r="F24" s="8"/>
      <c r="G24" s="8"/>
      <c r="H24" s="8"/>
      <c r="I24" s="8"/>
      <c r="J24" s="8"/>
      <c r="K24" s="8"/>
    </row>
    <row r="25" spans="1:11" ht="20.25" customHeight="1" x14ac:dyDescent="0.3">
      <c r="A25" s="7"/>
      <c r="B25" s="2" t="s">
        <v>52</v>
      </c>
      <c r="C25" s="6"/>
      <c r="D25" s="8"/>
      <c r="E25" s="8"/>
      <c r="F25" s="8"/>
      <c r="G25" s="8"/>
      <c r="H25" s="8"/>
      <c r="I25" s="8"/>
      <c r="J25" s="8"/>
      <c r="K25" s="8"/>
    </row>
    <row r="26" spans="1:11" ht="20.25" customHeight="1" x14ac:dyDescent="0.3">
      <c r="A26" s="7"/>
      <c r="B26" s="23" t="s">
        <v>53</v>
      </c>
      <c r="C26" s="6"/>
      <c r="D26" s="8"/>
      <c r="E26" s="8"/>
      <c r="F26" s="8"/>
      <c r="G26" s="8"/>
      <c r="H26" s="8"/>
      <c r="I26" s="8"/>
      <c r="J26" s="8"/>
      <c r="K26" s="8"/>
    </row>
    <row r="27" spans="1:11" ht="20.25" customHeight="1" thickBot="1" x14ac:dyDescent="0.35">
      <c r="A27" s="7"/>
      <c r="B27" s="23" t="s">
        <v>54</v>
      </c>
      <c r="C27" s="6"/>
      <c r="D27" s="8"/>
      <c r="E27" s="8"/>
      <c r="F27" s="8"/>
      <c r="G27" s="8"/>
      <c r="H27" s="8"/>
      <c r="I27" s="8"/>
      <c r="J27" s="8"/>
      <c r="K27" s="8"/>
    </row>
    <row r="28" spans="1:11" ht="20.25" customHeight="1" x14ac:dyDescent="0.3">
      <c r="A28" s="570" t="s">
        <v>4</v>
      </c>
      <c r="B28" s="572" t="s">
        <v>5</v>
      </c>
      <c r="C28" s="572" t="s">
        <v>6</v>
      </c>
      <c r="D28" s="572" t="s">
        <v>7</v>
      </c>
      <c r="E28" s="572" t="s">
        <v>8</v>
      </c>
      <c r="F28" s="572" t="s">
        <v>9</v>
      </c>
      <c r="G28" s="575" t="s">
        <v>10</v>
      </c>
      <c r="H28" s="575"/>
      <c r="I28" s="575"/>
      <c r="J28" s="572" t="s">
        <v>11</v>
      </c>
      <c r="K28" s="573" t="s">
        <v>12</v>
      </c>
    </row>
    <row r="29" spans="1:11" ht="20.25" customHeight="1" x14ac:dyDescent="0.3">
      <c r="A29" s="571"/>
      <c r="B29" s="552"/>
      <c r="C29" s="552"/>
      <c r="D29" s="552"/>
      <c r="E29" s="552"/>
      <c r="F29" s="552"/>
      <c r="G29" s="413" t="s">
        <v>13</v>
      </c>
      <c r="H29" s="489"/>
      <c r="I29" s="413" t="s">
        <v>14</v>
      </c>
      <c r="J29" s="552"/>
      <c r="K29" s="574"/>
    </row>
    <row r="30" spans="1:11" ht="20.25" customHeight="1" x14ac:dyDescent="0.3">
      <c r="A30" s="115">
        <v>1</v>
      </c>
      <c r="B30" s="116" t="s">
        <v>1718</v>
      </c>
      <c r="C30" s="118"/>
      <c r="D30" s="118"/>
      <c r="E30" s="118"/>
      <c r="F30" s="118"/>
      <c r="G30" s="118"/>
      <c r="H30" s="118"/>
      <c r="I30" s="118"/>
      <c r="J30" s="118"/>
      <c r="K30" s="118"/>
    </row>
    <row r="31" spans="1:11" ht="20.25" customHeight="1" x14ac:dyDescent="0.3">
      <c r="A31" s="86"/>
      <c r="B31" s="156"/>
      <c r="C31" s="125" t="s">
        <v>64</v>
      </c>
      <c r="D31" s="86"/>
      <c r="E31" s="86"/>
      <c r="F31" s="86"/>
      <c r="G31" s="86"/>
      <c r="H31" s="86"/>
      <c r="I31" s="86"/>
      <c r="J31" s="86"/>
      <c r="K31" s="86"/>
    </row>
    <row r="32" spans="1:11" ht="20.25" customHeight="1" x14ac:dyDescent="0.3">
      <c r="A32" s="86"/>
      <c r="B32" s="156"/>
      <c r="C32" s="156" t="s">
        <v>599</v>
      </c>
      <c r="D32" s="86" t="s">
        <v>730</v>
      </c>
      <c r="E32" s="86" t="s">
        <v>173</v>
      </c>
      <c r="F32" s="86" t="s">
        <v>1688</v>
      </c>
      <c r="G32" s="130">
        <v>6300</v>
      </c>
      <c r="H32" s="130">
        <v>6300</v>
      </c>
      <c r="I32" s="86" t="s">
        <v>465</v>
      </c>
      <c r="J32" s="86" t="s">
        <v>1417</v>
      </c>
      <c r="K32" s="86" t="s">
        <v>1419</v>
      </c>
    </row>
    <row r="33" spans="1:11" ht="20.25" customHeight="1" x14ac:dyDescent="0.3">
      <c r="A33" s="86"/>
      <c r="B33" s="86"/>
      <c r="C33" s="86" t="s">
        <v>600</v>
      </c>
      <c r="D33" s="86"/>
      <c r="E33" s="86"/>
      <c r="F33" s="86" t="s">
        <v>1689</v>
      </c>
      <c r="G33" s="86"/>
      <c r="H33" s="86"/>
      <c r="I33" s="86"/>
      <c r="J33" s="86"/>
      <c r="K33" s="86" t="s">
        <v>215</v>
      </c>
    </row>
    <row r="34" spans="1:11" ht="20.25" customHeight="1" x14ac:dyDescent="0.3">
      <c r="A34" s="86"/>
      <c r="B34" s="86"/>
      <c r="C34" s="86" t="s">
        <v>601</v>
      </c>
      <c r="D34" s="86"/>
      <c r="E34" s="86"/>
      <c r="F34" s="86" t="s">
        <v>1690</v>
      </c>
      <c r="G34" s="86"/>
      <c r="H34" s="86"/>
      <c r="I34" s="86"/>
      <c r="J34" s="86"/>
      <c r="K34" s="86"/>
    </row>
    <row r="35" spans="1:11" ht="20.25" customHeight="1" x14ac:dyDescent="0.3">
      <c r="A35" s="86"/>
      <c r="B35" s="86"/>
      <c r="C35" s="86" t="s">
        <v>724</v>
      </c>
      <c r="D35" s="86"/>
      <c r="E35" s="86"/>
      <c r="F35" s="86"/>
      <c r="G35" s="86"/>
      <c r="H35" s="86"/>
      <c r="I35" s="86"/>
      <c r="J35" s="86"/>
      <c r="K35" s="86"/>
    </row>
    <row r="36" spans="1:11" ht="20.25" customHeight="1" x14ac:dyDescent="0.3">
      <c r="A36" s="86"/>
      <c r="B36" s="86"/>
      <c r="C36" s="86" t="s">
        <v>725</v>
      </c>
      <c r="D36" s="86"/>
      <c r="E36" s="86"/>
      <c r="F36" s="86"/>
      <c r="G36" s="86"/>
      <c r="H36" s="86"/>
      <c r="I36" s="86"/>
      <c r="J36" s="86"/>
      <c r="K36" s="86"/>
    </row>
    <row r="37" spans="1:11" ht="20.25" customHeight="1" x14ac:dyDescent="0.3">
      <c r="A37" s="86"/>
      <c r="B37" s="86"/>
      <c r="C37" s="86" t="s">
        <v>726</v>
      </c>
      <c r="D37" s="86"/>
      <c r="E37" s="86"/>
      <c r="F37" s="86"/>
      <c r="G37" s="86"/>
      <c r="H37" s="86"/>
      <c r="I37" s="86"/>
      <c r="J37" s="86"/>
      <c r="K37" s="86"/>
    </row>
    <row r="38" spans="1:11" ht="20.25" customHeight="1" x14ac:dyDescent="0.3">
      <c r="A38" s="86"/>
      <c r="B38" s="86"/>
      <c r="C38" s="151" t="s">
        <v>602</v>
      </c>
      <c r="D38" s="86"/>
      <c r="E38" s="86"/>
      <c r="F38" s="86"/>
      <c r="G38" s="86"/>
      <c r="H38" s="86"/>
      <c r="I38" s="86"/>
      <c r="J38" s="86"/>
      <c r="K38" s="86"/>
    </row>
    <row r="39" spans="1:11" ht="20.25" customHeight="1" x14ac:dyDescent="0.3">
      <c r="A39" s="86"/>
      <c r="B39" s="86"/>
      <c r="C39" s="151" t="s">
        <v>603</v>
      </c>
      <c r="D39" s="86"/>
      <c r="E39" s="86"/>
      <c r="F39" s="86"/>
      <c r="G39" s="86"/>
      <c r="H39" s="86"/>
      <c r="I39" s="86"/>
      <c r="J39" s="86"/>
      <c r="K39" s="86"/>
    </row>
    <row r="40" spans="1:11" ht="20.25" customHeight="1" x14ac:dyDescent="0.3">
      <c r="A40" s="86"/>
      <c r="B40" s="86"/>
      <c r="C40" s="151" t="s">
        <v>604</v>
      </c>
      <c r="D40" s="86"/>
      <c r="E40" s="86"/>
      <c r="F40" s="86"/>
      <c r="G40" s="86"/>
      <c r="H40" s="86"/>
      <c r="I40" s="86"/>
      <c r="J40" s="86"/>
      <c r="K40" s="86"/>
    </row>
    <row r="41" spans="1:11" ht="20.25" customHeight="1" x14ac:dyDescent="0.3">
      <c r="A41" s="86"/>
      <c r="B41" s="86"/>
      <c r="C41" s="86" t="s">
        <v>727</v>
      </c>
      <c r="D41" s="86"/>
      <c r="E41" s="86"/>
      <c r="F41" s="86"/>
      <c r="G41" s="86"/>
      <c r="H41" s="86"/>
      <c r="I41" s="86"/>
      <c r="J41" s="86"/>
      <c r="K41" s="86"/>
    </row>
    <row r="42" spans="1:11" ht="20.25" customHeight="1" x14ac:dyDescent="0.3">
      <c r="A42" s="86"/>
      <c r="B42" s="86"/>
      <c r="C42" s="86" t="s">
        <v>728</v>
      </c>
      <c r="D42" s="86"/>
      <c r="E42" s="86"/>
      <c r="F42" s="86"/>
      <c r="G42" s="86"/>
      <c r="H42" s="86"/>
      <c r="I42" s="86"/>
      <c r="J42" s="86"/>
      <c r="K42" s="86"/>
    </row>
    <row r="43" spans="1:11" ht="20.25" customHeight="1" x14ac:dyDescent="0.3">
      <c r="A43" s="86"/>
      <c r="B43" s="86"/>
      <c r="C43" s="164" t="s">
        <v>729</v>
      </c>
      <c r="D43" s="86"/>
      <c r="E43" s="86"/>
      <c r="F43" s="86"/>
      <c r="G43" s="86"/>
      <c r="H43" s="86"/>
      <c r="I43" s="86"/>
      <c r="J43" s="86"/>
      <c r="K43" s="86"/>
    </row>
    <row r="44" spans="1:11" ht="20.25" customHeight="1" x14ac:dyDescent="0.3">
      <c r="A44" s="86"/>
      <c r="B44" s="86"/>
      <c r="C44" s="215" t="s">
        <v>605</v>
      </c>
      <c r="D44" s="86"/>
      <c r="E44" s="86"/>
      <c r="F44" s="86"/>
      <c r="G44" s="86"/>
      <c r="H44" s="86"/>
      <c r="I44" s="86"/>
      <c r="J44" s="86"/>
      <c r="K44" s="86"/>
    </row>
    <row r="45" spans="1:11" ht="20.25" customHeight="1" x14ac:dyDescent="0.3">
      <c r="A45" s="86"/>
      <c r="B45" s="86"/>
      <c r="C45" s="216" t="s">
        <v>606</v>
      </c>
      <c r="D45" s="86"/>
      <c r="E45" s="86"/>
      <c r="F45" s="86"/>
      <c r="G45" s="86"/>
      <c r="H45" s="86"/>
      <c r="I45" s="86"/>
      <c r="J45" s="86"/>
      <c r="K45" s="86"/>
    </row>
    <row r="46" spans="1:11" ht="20.25" customHeight="1" x14ac:dyDescent="0.3">
      <c r="A46" s="86"/>
      <c r="B46" s="86"/>
      <c r="C46" s="86" t="s">
        <v>607</v>
      </c>
      <c r="D46" s="86"/>
      <c r="E46" s="86"/>
      <c r="F46" s="86" t="s">
        <v>1691</v>
      </c>
      <c r="G46" s="86"/>
      <c r="H46" s="86"/>
      <c r="I46" s="86" t="s">
        <v>1418</v>
      </c>
      <c r="J46" s="86"/>
      <c r="K46" s="86" t="s">
        <v>608</v>
      </c>
    </row>
    <row r="47" spans="1:11" ht="20.25" customHeight="1" x14ac:dyDescent="0.3">
      <c r="A47" s="86"/>
      <c r="B47" s="86"/>
      <c r="C47" s="86" t="s">
        <v>609</v>
      </c>
      <c r="D47" s="86"/>
      <c r="E47" s="86"/>
      <c r="F47" s="86"/>
      <c r="G47" s="86"/>
      <c r="H47" s="86"/>
      <c r="I47" s="86"/>
      <c r="J47" s="86"/>
      <c r="K47" s="86"/>
    </row>
    <row r="48" spans="1:11" ht="20.25" customHeight="1" x14ac:dyDescent="0.3">
      <c r="A48" s="86"/>
      <c r="B48" s="86"/>
      <c r="C48" s="86" t="s">
        <v>610</v>
      </c>
      <c r="D48" s="86"/>
      <c r="E48" s="86"/>
      <c r="F48" s="86"/>
      <c r="G48" s="86"/>
      <c r="H48" s="86"/>
      <c r="I48" s="86"/>
      <c r="J48" s="86"/>
      <c r="K48" s="86"/>
    </row>
    <row r="49" spans="1:11" ht="20.25" customHeight="1" x14ac:dyDescent="0.3">
      <c r="A49" s="86"/>
      <c r="B49" s="86"/>
      <c r="C49" s="86" t="s">
        <v>611</v>
      </c>
      <c r="D49" s="86"/>
      <c r="E49" s="86"/>
      <c r="F49" s="86"/>
      <c r="G49" s="86"/>
      <c r="H49" s="86"/>
      <c r="I49" s="86"/>
      <c r="J49" s="86"/>
      <c r="K49" s="86"/>
    </row>
    <row r="50" spans="1:11" ht="20.25" customHeight="1" x14ac:dyDescent="0.3">
      <c r="A50" s="86"/>
      <c r="B50" s="86"/>
      <c r="C50" s="86" t="s">
        <v>612</v>
      </c>
      <c r="D50" s="86"/>
      <c r="E50" s="86"/>
      <c r="F50" s="86"/>
      <c r="G50" s="86"/>
      <c r="H50" s="86"/>
      <c r="I50" s="86"/>
      <c r="J50" s="86"/>
      <c r="K50" s="86"/>
    </row>
    <row r="51" spans="1:11" ht="20.25" customHeight="1" x14ac:dyDescent="0.3">
      <c r="A51" s="86"/>
      <c r="B51" s="86"/>
      <c r="C51" s="86" t="s">
        <v>613</v>
      </c>
      <c r="D51" s="86"/>
      <c r="E51" s="86"/>
      <c r="F51" s="86"/>
      <c r="G51" s="86"/>
      <c r="H51" s="86"/>
      <c r="I51" s="86"/>
      <c r="J51" s="86"/>
      <c r="K51" s="86"/>
    </row>
    <row r="52" spans="1:11" ht="20.25" customHeight="1" x14ac:dyDescent="0.3">
      <c r="A52" s="86"/>
      <c r="B52" s="86"/>
      <c r="C52" s="86" t="s">
        <v>614</v>
      </c>
      <c r="D52" s="86"/>
      <c r="E52" s="86"/>
      <c r="F52" s="86"/>
      <c r="G52" s="86"/>
      <c r="H52" s="86"/>
      <c r="I52" s="86"/>
      <c r="J52" s="86"/>
      <c r="K52" s="86"/>
    </row>
    <row r="53" spans="1:11" ht="20.25" customHeight="1" x14ac:dyDescent="0.3">
      <c r="A53" s="86"/>
      <c r="B53" s="86"/>
      <c r="C53" s="156" t="s">
        <v>615</v>
      </c>
      <c r="D53" s="86"/>
      <c r="E53" s="86"/>
      <c r="F53" s="86"/>
      <c r="G53" s="86"/>
      <c r="H53" s="86"/>
      <c r="I53" s="86"/>
      <c r="J53" s="86"/>
      <c r="K53" s="86"/>
    </row>
    <row r="54" spans="1:11" ht="20.25" customHeight="1" x14ac:dyDescent="0.3">
      <c r="A54" s="86"/>
      <c r="B54" s="86"/>
      <c r="C54" s="217" t="s">
        <v>616</v>
      </c>
      <c r="D54" s="121">
        <v>24500</v>
      </c>
      <c r="E54" s="414" t="s">
        <v>218</v>
      </c>
      <c r="F54" s="86"/>
      <c r="G54" s="121">
        <v>17150</v>
      </c>
      <c r="H54" s="121">
        <v>17150</v>
      </c>
      <c r="I54" s="86" t="s">
        <v>151</v>
      </c>
      <c r="J54" s="86" t="s">
        <v>738</v>
      </c>
      <c r="K54" s="86" t="s">
        <v>1419</v>
      </c>
    </row>
    <row r="55" spans="1:11" ht="20.25" customHeight="1" x14ac:dyDescent="0.3">
      <c r="A55" s="86"/>
      <c r="B55" s="86"/>
      <c r="C55" s="217" t="s">
        <v>709</v>
      </c>
      <c r="D55" s="86"/>
      <c r="E55" s="414" t="s">
        <v>161</v>
      </c>
      <c r="F55" s="86" t="s">
        <v>1692</v>
      </c>
      <c r="G55" s="86"/>
      <c r="H55" s="86"/>
      <c r="I55" s="86"/>
      <c r="J55" s="86"/>
      <c r="K55" s="86" t="s">
        <v>215</v>
      </c>
    </row>
    <row r="56" spans="1:11" ht="20.25" customHeight="1" x14ac:dyDescent="0.3">
      <c r="A56" s="86"/>
      <c r="B56" s="86"/>
      <c r="C56" s="217" t="s">
        <v>708</v>
      </c>
      <c r="D56" s="86"/>
      <c r="E56" s="86"/>
      <c r="F56" s="86"/>
      <c r="G56" s="86"/>
      <c r="H56" s="86"/>
      <c r="I56" s="86"/>
      <c r="J56" s="86"/>
      <c r="K56" s="86"/>
    </row>
    <row r="57" spans="1:11" ht="20.25" customHeight="1" x14ac:dyDescent="0.3">
      <c r="A57" s="86"/>
      <c r="B57" s="86"/>
      <c r="C57" s="217" t="s">
        <v>710</v>
      </c>
      <c r="D57" s="86"/>
      <c r="E57" s="86"/>
      <c r="F57" s="86"/>
      <c r="G57" s="86"/>
      <c r="H57" s="86"/>
      <c r="I57" s="86"/>
      <c r="J57" s="86"/>
      <c r="K57" s="86"/>
    </row>
    <row r="58" spans="1:11" ht="20.25" customHeight="1" x14ac:dyDescent="0.3">
      <c r="A58" s="86"/>
      <c r="B58" s="86"/>
      <c r="C58" s="217" t="s">
        <v>711</v>
      </c>
      <c r="D58" s="86" t="s">
        <v>21</v>
      </c>
      <c r="E58" s="86"/>
      <c r="F58" s="86"/>
      <c r="G58" s="86"/>
      <c r="H58" s="86"/>
      <c r="I58" s="86"/>
      <c r="J58" s="86"/>
      <c r="K58" s="86"/>
    </row>
    <row r="59" spans="1:11" ht="20.25" customHeight="1" x14ac:dyDescent="0.3">
      <c r="A59" s="86"/>
      <c r="B59" s="86"/>
      <c r="C59" s="218" t="s">
        <v>629</v>
      </c>
      <c r="D59" s="86"/>
      <c r="E59" s="86" t="s">
        <v>173</v>
      </c>
      <c r="F59" s="86"/>
      <c r="G59" s="86"/>
      <c r="H59" s="86"/>
      <c r="I59" s="86"/>
      <c r="J59" s="86"/>
      <c r="K59" s="86"/>
    </row>
    <row r="60" spans="1:11" ht="20.25" customHeight="1" x14ac:dyDescent="0.3">
      <c r="A60" s="86"/>
      <c r="B60" s="86"/>
      <c r="C60" s="218" t="s">
        <v>630</v>
      </c>
      <c r="D60" s="86"/>
      <c r="E60" s="86"/>
      <c r="F60" s="86"/>
      <c r="G60" s="86"/>
      <c r="H60" s="86"/>
      <c r="I60" s="86"/>
      <c r="J60" s="86"/>
      <c r="K60" s="86"/>
    </row>
    <row r="61" spans="1:11" ht="20.25" customHeight="1" x14ac:dyDescent="0.3">
      <c r="A61" s="86"/>
      <c r="B61" s="86"/>
      <c r="C61" s="218" t="s">
        <v>631</v>
      </c>
      <c r="D61" s="86"/>
      <c r="E61" s="86"/>
      <c r="F61" s="86"/>
      <c r="G61" s="86"/>
      <c r="H61" s="86"/>
      <c r="I61" s="86"/>
      <c r="J61" s="86"/>
      <c r="K61" s="86"/>
    </row>
    <row r="62" spans="1:11" ht="20.25" customHeight="1" x14ac:dyDescent="0.3">
      <c r="A62" s="86"/>
      <c r="B62" s="86"/>
      <c r="C62" s="218" t="s">
        <v>632</v>
      </c>
      <c r="D62" s="86"/>
      <c r="E62" s="86"/>
      <c r="F62" s="86"/>
      <c r="G62" s="86"/>
      <c r="H62" s="86"/>
      <c r="I62" s="86"/>
      <c r="J62" s="86"/>
      <c r="K62" s="86"/>
    </row>
    <row r="63" spans="1:11" ht="20.25" customHeight="1" x14ac:dyDescent="0.3">
      <c r="A63" s="86"/>
      <c r="B63" s="86"/>
      <c r="C63" s="219" t="s">
        <v>617</v>
      </c>
      <c r="D63" s="121"/>
      <c r="E63" s="86"/>
      <c r="F63" s="86"/>
      <c r="G63" s="86"/>
      <c r="H63" s="86"/>
      <c r="I63" s="86"/>
      <c r="J63" s="86"/>
      <c r="K63" s="86"/>
    </row>
    <row r="64" spans="1:11" ht="20.25" customHeight="1" x14ac:dyDescent="0.3">
      <c r="A64" s="86"/>
      <c r="B64" s="86"/>
      <c r="C64" s="219" t="s">
        <v>618</v>
      </c>
      <c r="D64" s="86"/>
      <c r="E64" s="86"/>
      <c r="F64" s="86"/>
      <c r="G64" s="86"/>
      <c r="H64" s="86"/>
      <c r="I64" s="86"/>
      <c r="J64" s="86"/>
      <c r="K64" s="86"/>
    </row>
    <row r="65" spans="1:13" ht="20.25" customHeight="1" x14ac:dyDescent="0.3">
      <c r="A65" s="86"/>
      <c r="B65" s="86"/>
      <c r="C65" s="219" t="s">
        <v>619</v>
      </c>
      <c r="D65" s="86"/>
      <c r="E65" s="86"/>
      <c r="F65" s="86"/>
      <c r="G65" s="86"/>
      <c r="H65" s="86"/>
      <c r="I65" s="86"/>
      <c r="J65" s="86"/>
      <c r="K65" s="86"/>
    </row>
    <row r="66" spans="1:13" ht="20.25" customHeight="1" x14ac:dyDescent="0.3">
      <c r="A66" s="86"/>
      <c r="B66" s="86"/>
      <c r="C66" s="151" t="s">
        <v>620</v>
      </c>
      <c r="D66" s="86"/>
      <c r="E66" s="86"/>
      <c r="F66" s="86"/>
      <c r="G66" s="86"/>
      <c r="H66" s="86"/>
      <c r="I66" s="86"/>
      <c r="J66" s="86"/>
      <c r="K66" s="86"/>
    </row>
    <row r="67" spans="1:13" ht="20.25" customHeight="1" x14ac:dyDescent="0.3">
      <c r="A67" s="86"/>
      <c r="B67" s="86"/>
      <c r="C67" s="151" t="s">
        <v>621</v>
      </c>
      <c r="D67" s="86"/>
      <c r="E67" s="86"/>
      <c r="F67" s="86"/>
      <c r="G67" s="86"/>
      <c r="H67" s="86"/>
      <c r="I67" s="86"/>
      <c r="J67" s="86"/>
      <c r="K67" s="86"/>
    </row>
    <row r="68" spans="1:13" ht="20.25" customHeight="1" x14ac:dyDescent="0.3">
      <c r="A68" s="86"/>
      <c r="B68" s="86"/>
      <c r="C68" s="153" t="s">
        <v>622</v>
      </c>
      <c r="D68" s="86"/>
      <c r="E68" s="86"/>
      <c r="F68" s="86"/>
      <c r="G68" s="86"/>
      <c r="H68" s="86"/>
      <c r="I68" s="86"/>
      <c r="J68" s="86"/>
      <c r="K68" s="86"/>
    </row>
    <row r="69" spans="1:13" ht="20.25" customHeight="1" x14ac:dyDescent="0.3">
      <c r="A69" s="86"/>
      <c r="B69" s="86"/>
      <c r="C69" s="153" t="s">
        <v>712</v>
      </c>
      <c r="D69" s="86"/>
      <c r="E69" s="86"/>
      <c r="F69" s="86"/>
      <c r="G69" s="86"/>
      <c r="H69" s="86"/>
      <c r="I69" s="86"/>
      <c r="J69" s="86"/>
      <c r="K69" s="86"/>
    </row>
    <row r="70" spans="1:13" ht="20.25" customHeight="1" x14ac:dyDescent="0.3">
      <c r="A70" s="86"/>
      <c r="B70" s="86"/>
      <c r="C70" s="83" t="s">
        <v>623</v>
      </c>
      <c r="D70" s="86"/>
      <c r="E70" s="86"/>
      <c r="F70" s="86"/>
      <c r="G70" s="86"/>
      <c r="H70" s="86"/>
      <c r="I70" s="86"/>
      <c r="J70" s="86"/>
      <c r="K70" s="86"/>
    </row>
    <row r="71" spans="1:13" ht="20.25" customHeight="1" x14ac:dyDescent="0.3">
      <c r="A71" s="86"/>
      <c r="B71" s="86"/>
      <c r="C71" s="83" t="s">
        <v>633</v>
      </c>
      <c r="D71" s="86"/>
      <c r="E71" s="86"/>
      <c r="F71" s="86"/>
      <c r="G71" s="86"/>
      <c r="H71" s="86"/>
      <c r="I71" s="86"/>
      <c r="J71" s="86"/>
      <c r="K71" s="86"/>
    </row>
    <row r="72" spans="1:13" ht="20.25" customHeight="1" x14ac:dyDescent="0.3">
      <c r="A72" s="86"/>
      <c r="B72" s="86"/>
      <c r="C72" s="83" t="s">
        <v>624</v>
      </c>
      <c r="D72" s="86"/>
      <c r="E72" s="86"/>
      <c r="F72" s="86"/>
      <c r="G72" s="86"/>
      <c r="H72" s="86"/>
      <c r="I72" s="86"/>
      <c r="J72" s="86"/>
      <c r="K72" s="86"/>
    </row>
    <row r="73" spans="1:13" ht="20.25" customHeight="1" x14ac:dyDescent="0.3">
      <c r="A73" s="86"/>
      <c r="B73" s="86"/>
      <c r="C73" s="83" t="s">
        <v>634</v>
      </c>
      <c r="D73" s="86"/>
      <c r="E73" s="86"/>
      <c r="F73" s="86"/>
      <c r="G73" s="86"/>
      <c r="H73" s="86"/>
      <c r="I73" s="86"/>
      <c r="J73" s="86"/>
      <c r="K73" s="86"/>
    </row>
    <row r="74" spans="1:13" ht="20.25" customHeight="1" x14ac:dyDescent="0.3">
      <c r="A74" s="86"/>
      <c r="B74" s="86"/>
      <c r="C74" s="83" t="s">
        <v>635</v>
      </c>
      <c r="D74" s="86"/>
      <c r="E74" s="86"/>
      <c r="F74" s="86"/>
      <c r="G74" s="86"/>
      <c r="H74" s="86"/>
      <c r="I74" s="86"/>
      <c r="J74" s="86"/>
      <c r="K74" s="86"/>
    </row>
    <row r="75" spans="1:13" ht="20.25" customHeight="1" x14ac:dyDescent="0.3">
      <c r="A75" s="86"/>
      <c r="B75" s="86"/>
      <c r="C75" s="83" t="s">
        <v>636</v>
      </c>
      <c r="D75" s="86"/>
      <c r="E75" s="86"/>
      <c r="F75" s="86"/>
      <c r="G75" s="86"/>
      <c r="H75" s="86"/>
      <c r="I75" s="86"/>
      <c r="J75" s="86"/>
      <c r="K75" s="86"/>
    </row>
    <row r="76" spans="1:13" ht="20.25" customHeight="1" x14ac:dyDescent="0.3">
      <c r="A76" s="86"/>
      <c r="B76" s="86"/>
      <c r="C76" s="218" t="s">
        <v>625</v>
      </c>
      <c r="D76" s="86"/>
      <c r="E76" s="86"/>
      <c r="F76" s="86"/>
      <c r="G76" s="86"/>
      <c r="H76" s="86"/>
      <c r="I76" s="86"/>
      <c r="J76" s="86"/>
      <c r="K76" s="86"/>
      <c r="M76" s="3" t="s">
        <v>21</v>
      </c>
    </row>
    <row r="77" spans="1:13" ht="20.25" customHeight="1" x14ac:dyDescent="0.3">
      <c r="A77" s="86"/>
      <c r="B77" s="86"/>
      <c r="C77" s="218" t="s">
        <v>626</v>
      </c>
      <c r="D77" s="86"/>
      <c r="E77" s="86"/>
      <c r="F77" s="86"/>
      <c r="G77" s="86"/>
      <c r="H77" s="86"/>
      <c r="I77" s="86"/>
      <c r="J77" s="86"/>
      <c r="K77" s="86"/>
    </row>
    <row r="78" spans="1:13" ht="20.25" customHeight="1" x14ac:dyDescent="0.3">
      <c r="A78" s="86"/>
      <c r="B78" s="86"/>
      <c r="C78" s="218" t="s">
        <v>627</v>
      </c>
      <c r="D78" s="86"/>
      <c r="E78" s="86"/>
      <c r="F78" s="86"/>
      <c r="G78" s="86"/>
      <c r="H78" s="86"/>
      <c r="I78" s="86"/>
      <c r="J78" s="86"/>
      <c r="K78" s="86"/>
    </row>
    <row r="79" spans="1:13" ht="20.25" customHeight="1" x14ac:dyDescent="0.3">
      <c r="A79" s="86"/>
      <c r="B79" s="86"/>
      <c r="C79" s="218" t="s">
        <v>628</v>
      </c>
      <c r="D79" s="86">
        <v>9000</v>
      </c>
      <c r="E79" s="86" t="s">
        <v>266</v>
      </c>
      <c r="F79" s="86"/>
      <c r="G79" s="86">
        <v>45000</v>
      </c>
      <c r="H79" s="86">
        <v>45000</v>
      </c>
      <c r="I79" s="86" t="s">
        <v>151</v>
      </c>
      <c r="J79" s="86" t="s">
        <v>738</v>
      </c>
      <c r="K79" s="86" t="s">
        <v>1381</v>
      </c>
      <c r="L79" s="3" t="s">
        <v>21</v>
      </c>
    </row>
    <row r="80" spans="1:13" ht="20.25" customHeight="1" x14ac:dyDescent="0.3">
      <c r="A80" s="86"/>
      <c r="B80" s="86"/>
      <c r="C80" s="86" t="s">
        <v>713</v>
      </c>
      <c r="D80" s="414" t="s">
        <v>213</v>
      </c>
      <c r="E80" s="86" t="s">
        <v>159</v>
      </c>
      <c r="F80" s="86"/>
      <c r="G80" s="121">
        <v>43000</v>
      </c>
      <c r="H80" s="121">
        <v>43000</v>
      </c>
      <c r="I80" s="86" t="s">
        <v>214</v>
      </c>
      <c r="J80" s="86" t="s">
        <v>1405</v>
      </c>
      <c r="K80" s="86" t="s">
        <v>1381</v>
      </c>
    </row>
    <row r="81" spans="1:11" ht="20.25" customHeight="1" x14ac:dyDescent="0.3">
      <c r="A81" s="86"/>
      <c r="B81" s="86"/>
      <c r="C81" s="220" t="s">
        <v>715</v>
      </c>
      <c r="D81" s="414" t="s">
        <v>706</v>
      </c>
      <c r="E81" s="414" t="s">
        <v>294</v>
      </c>
      <c r="F81" s="86"/>
      <c r="G81" s="123">
        <v>53900</v>
      </c>
      <c r="H81" s="123">
        <v>53900</v>
      </c>
      <c r="I81" s="414" t="s">
        <v>142</v>
      </c>
      <c r="J81" s="86" t="s">
        <v>1420</v>
      </c>
      <c r="K81" s="414" t="s">
        <v>707</v>
      </c>
    </row>
    <row r="82" spans="1:11" s="33" customFormat="1" ht="20.25" customHeight="1" x14ac:dyDescent="0.3">
      <c r="A82" s="83"/>
      <c r="B82" s="83"/>
      <c r="C82" s="220" t="s">
        <v>714</v>
      </c>
      <c r="D82" s="231" t="s">
        <v>717</v>
      </c>
      <c r="E82" s="231" t="s">
        <v>2242</v>
      </c>
      <c r="F82" s="134"/>
      <c r="G82" s="509">
        <v>36000</v>
      </c>
      <c r="H82" s="509">
        <v>36000</v>
      </c>
      <c r="I82" s="231" t="s">
        <v>142</v>
      </c>
      <c r="J82" s="134" t="s">
        <v>1405</v>
      </c>
      <c r="K82" s="231" t="s">
        <v>2242</v>
      </c>
    </row>
    <row r="83" spans="1:11" ht="20.25" customHeight="1" x14ac:dyDescent="0.3">
      <c r="A83" s="86"/>
      <c r="B83" s="86"/>
      <c r="C83" s="223" t="s">
        <v>667</v>
      </c>
      <c r="D83" s="86"/>
      <c r="E83" s="86"/>
      <c r="F83" s="86" t="s">
        <v>1693</v>
      </c>
      <c r="G83" s="86"/>
      <c r="H83" s="86"/>
      <c r="I83" s="86"/>
      <c r="J83" s="86"/>
      <c r="K83" s="86"/>
    </row>
    <row r="84" spans="1:11" ht="20.25" customHeight="1" x14ac:dyDescent="0.3">
      <c r="A84" s="86"/>
      <c r="B84" s="86"/>
      <c r="C84" s="156" t="s">
        <v>668</v>
      </c>
      <c r="D84" s="86"/>
      <c r="E84" s="86"/>
      <c r="F84" s="86" t="s">
        <v>1694</v>
      </c>
      <c r="G84" s="86"/>
      <c r="H84" s="86"/>
      <c r="I84" s="86"/>
      <c r="J84" s="86"/>
      <c r="K84" s="86"/>
    </row>
    <row r="85" spans="1:11" ht="20.25" customHeight="1" x14ac:dyDescent="0.3">
      <c r="A85" s="86"/>
      <c r="B85" s="86"/>
      <c r="C85" s="86" t="s">
        <v>654</v>
      </c>
      <c r="D85" s="86"/>
      <c r="E85" s="86"/>
      <c r="F85" s="86" t="s">
        <v>1695</v>
      </c>
      <c r="G85" s="86"/>
      <c r="H85" s="86"/>
      <c r="I85" s="86" t="s">
        <v>21</v>
      </c>
      <c r="J85" s="86"/>
      <c r="K85" s="86"/>
    </row>
    <row r="86" spans="1:11" ht="20.25" customHeight="1" x14ac:dyDescent="0.3">
      <c r="A86" s="86"/>
      <c r="B86" s="86"/>
      <c r="C86" s="156" t="s">
        <v>669</v>
      </c>
      <c r="D86" s="86"/>
      <c r="E86" s="86"/>
      <c r="F86" s="86"/>
      <c r="G86" s="86"/>
      <c r="H86" s="86"/>
      <c r="I86" s="86"/>
      <c r="J86" s="86"/>
      <c r="K86" s="86"/>
    </row>
    <row r="87" spans="1:11" ht="20.25" customHeight="1" x14ac:dyDescent="0.3">
      <c r="A87" s="86"/>
      <c r="B87" s="86"/>
      <c r="C87" s="156" t="s">
        <v>670</v>
      </c>
      <c r="D87" s="130">
        <v>3836</v>
      </c>
      <c r="E87" s="86" t="s">
        <v>637</v>
      </c>
      <c r="F87" s="86"/>
      <c r="G87" s="121">
        <v>15347</v>
      </c>
      <c r="H87" s="121">
        <v>15347</v>
      </c>
      <c r="I87" s="86" t="s">
        <v>151</v>
      </c>
      <c r="J87" s="86" t="s">
        <v>1422</v>
      </c>
      <c r="K87" s="86" t="s">
        <v>201</v>
      </c>
    </row>
    <row r="88" spans="1:11" ht="20.25" customHeight="1" x14ac:dyDescent="0.3">
      <c r="A88" s="86"/>
      <c r="B88" s="86"/>
      <c r="C88" s="86" t="s">
        <v>643</v>
      </c>
      <c r="D88" s="86"/>
      <c r="E88" s="86" t="s">
        <v>317</v>
      </c>
      <c r="F88" s="86"/>
      <c r="G88" s="86"/>
      <c r="H88" s="86"/>
      <c r="I88" s="86"/>
      <c r="J88" s="86"/>
      <c r="K88" s="86" t="s">
        <v>1421</v>
      </c>
    </row>
    <row r="89" spans="1:11" ht="20.25" customHeight="1" x14ac:dyDescent="0.3">
      <c r="A89" s="86"/>
      <c r="B89" s="86"/>
      <c r="C89" s="86" t="s">
        <v>644</v>
      </c>
      <c r="D89" s="86"/>
      <c r="E89" s="86"/>
      <c r="F89" s="86"/>
      <c r="G89" s="86"/>
      <c r="H89" s="86"/>
      <c r="I89" s="86"/>
      <c r="J89" s="86"/>
      <c r="K89" s="86"/>
    </row>
    <row r="90" spans="1:11" ht="20.25" customHeight="1" x14ac:dyDescent="0.3">
      <c r="A90" s="86"/>
      <c r="B90" s="86"/>
      <c r="C90" s="86" t="s">
        <v>645</v>
      </c>
      <c r="D90" s="86"/>
      <c r="E90" s="86"/>
      <c r="F90" s="86" t="s">
        <v>21</v>
      </c>
      <c r="G90" s="86"/>
      <c r="H90" s="86"/>
      <c r="I90" s="86"/>
      <c r="J90" s="86"/>
      <c r="K90" s="86"/>
    </row>
    <row r="91" spans="1:11" ht="20.25" customHeight="1" x14ac:dyDescent="0.3">
      <c r="A91" s="86"/>
      <c r="B91" s="86"/>
      <c r="C91" s="86" t="s">
        <v>638</v>
      </c>
      <c r="D91" s="86"/>
      <c r="E91" s="86"/>
      <c r="F91" s="86"/>
      <c r="G91" s="86"/>
      <c r="H91" s="86"/>
      <c r="I91" s="86"/>
      <c r="J91" s="86"/>
      <c r="K91" s="86"/>
    </row>
    <row r="92" spans="1:11" ht="20.25" customHeight="1" x14ac:dyDescent="0.3">
      <c r="A92" s="86"/>
      <c r="B92" s="86"/>
      <c r="C92" s="86" t="s">
        <v>646</v>
      </c>
      <c r="D92" s="86"/>
      <c r="E92" s="86"/>
      <c r="F92" s="86"/>
      <c r="G92" s="86" t="s">
        <v>21</v>
      </c>
      <c r="H92" s="86" t="s">
        <v>21</v>
      </c>
      <c r="I92" s="86"/>
      <c r="J92" s="86"/>
      <c r="K92" s="86"/>
    </row>
    <row r="93" spans="1:11" ht="20.25" customHeight="1" x14ac:dyDescent="0.3">
      <c r="A93" s="86"/>
      <c r="B93" s="86"/>
      <c r="C93" s="86" t="s">
        <v>647</v>
      </c>
      <c r="D93" s="86"/>
      <c r="E93" s="86"/>
      <c r="F93" s="86"/>
      <c r="G93" s="86"/>
      <c r="H93" s="86"/>
      <c r="I93" s="86"/>
      <c r="J93" s="86"/>
      <c r="K93" s="86"/>
    </row>
    <row r="94" spans="1:11" ht="20.25" customHeight="1" x14ac:dyDescent="0.3">
      <c r="A94" s="86"/>
      <c r="B94" s="86"/>
      <c r="C94" s="86" t="s">
        <v>639</v>
      </c>
      <c r="D94" s="86"/>
      <c r="E94" s="86"/>
      <c r="F94" s="86"/>
      <c r="G94" s="86"/>
      <c r="H94" s="86"/>
      <c r="I94" s="86"/>
      <c r="J94" s="86"/>
      <c r="K94" s="86"/>
    </row>
    <row r="95" spans="1:11" ht="20.25" customHeight="1" x14ac:dyDescent="0.3">
      <c r="A95" s="86"/>
      <c r="B95" s="86"/>
      <c r="C95" s="86" t="s">
        <v>1423</v>
      </c>
      <c r="D95" s="86"/>
      <c r="E95" s="86"/>
      <c r="F95" s="86"/>
      <c r="G95" s="86"/>
      <c r="H95" s="86"/>
      <c r="I95" s="86"/>
      <c r="J95" s="86"/>
      <c r="K95" s="86"/>
    </row>
    <row r="96" spans="1:11" ht="20.25" customHeight="1" x14ac:dyDescent="0.3">
      <c r="A96" s="86"/>
      <c r="B96" s="86"/>
      <c r="C96" s="86" t="s">
        <v>1424</v>
      </c>
      <c r="D96" s="86"/>
      <c r="E96" s="86"/>
      <c r="F96" s="86"/>
      <c r="G96" s="86"/>
      <c r="H96" s="86"/>
      <c r="I96" s="86"/>
      <c r="J96" s="86"/>
      <c r="K96" s="86"/>
    </row>
    <row r="97" spans="1:11" ht="20.25" customHeight="1" x14ac:dyDescent="0.3">
      <c r="A97" s="86"/>
      <c r="B97" s="86"/>
      <c r="C97" s="86" t="s">
        <v>1425</v>
      </c>
      <c r="D97" s="86"/>
      <c r="E97" s="86"/>
      <c r="F97" s="86"/>
      <c r="G97" s="86"/>
      <c r="H97" s="86"/>
      <c r="I97" s="86"/>
      <c r="J97" s="86"/>
      <c r="K97" s="86"/>
    </row>
    <row r="98" spans="1:11" ht="20.25" customHeight="1" x14ac:dyDescent="0.3">
      <c r="A98" s="86"/>
      <c r="B98" s="86"/>
      <c r="C98" s="86" t="s">
        <v>640</v>
      </c>
      <c r="D98" s="86"/>
      <c r="E98" s="86"/>
      <c r="F98" s="86"/>
      <c r="G98" s="86"/>
      <c r="H98" s="86"/>
      <c r="I98" s="86"/>
      <c r="J98" s="86"/>
      <c r="K98" s="86"/>
    </row>
    <row r="99" spans="1:11" ht="20.25" customHeight="1" x14ac:dyDescent="0.3">
      <c r="A99" s="86"/>
      <c r="B99" s="86"/>
      <c r="C99" s="86" t="s">
        <v>648</v>
      </c>
      <c r="D99" s="86"/>
      <c r="E99" s="86"/>
      <c r="F99" s="86"/>
      <c r="G99" s="86"/>
      <c r="H99" s="86"/>
      <c r="I99" s="86"/>
      <c r="J99" s="86"/>
      <c r="K99" s="86"/>
    </row>
    <row r="100" spans="1:11" ht="20.25" customHeight="1" x14ac:dyDescent="0.3">
      <c r="A100" s="86"/>
      <c r="B100" s="86"/>
      <c r="C100" s="86" t="s">
        <v>649</v>
      </c>
      <c r="D100" s="86"/>
      <c r="E100" s="86"/>
      <c r="F100" s="86"/>
      <c r="G100" s="86"/>
      <c r="H100" s="86"/>
      <c r="I100" s="86"/>
      <c r="J100" s="86"/>
      <c r="K100" s="86"/>
    </row>
    <row r="101" spans="1:11" ht="20.25" customHeight="1" x14ac:dyDescent="0.3">
      <c r="A101" s="86"/>
      <c r="B101" s="86"/>
      <c r="C101" s="86" t="s">
        <v>650</v>
      </c>
      <c r="D101" s="86"/>
      <c r="E101" s="86"/>
      <c r="F101" s="86"/>
      <c r="G101" s="86"/>
      <c r="H101" s="86"/>
      <c r="I101" s="86"/>
      <c r="J101" s="86"/>
      <c r="K101" s="86"/>
    </row>
    <row r="102" spans="1:11" ht="20.25" customHeight="1" x14ac:dyDescent="0.3">
      <c r="A102" s="86"/>
      <c r="B102" s="86"/>
      <c r="C102" s="86" t="s">
        <v>651</v>
      </c>
      <c r="D102" s="86"/>
      <c r="E102" s="86"/>
      <c r="F102" s="86"/>
      <c r="G102" s="86"/>
      <c r="H102" s="86"/>
      <c r="I102" s="86"/>
      <c r="J102" s="86"/>
      <c r="K102" s="86"/>
    </row>
    <row r="103" spans="1:11" ht="20.25" customHeight="1" x14ac:dyDescent="0.3">
      <c r="A103" s="86"/>
      <c r="B103" s="86"/>
      <c r="C103" s="86" t="s">
        <v>641</v>
      </c>
      <c r="D103" s="86"/>
      <c r="E103" s="86"/>
      <c r="F103" s="86"/>
      <c r="G103" s="86"/>
      <c r="H103" s="86"/>
      <c r="I103" s="86"/>
      <c r="J103" s="86"/>
      <c r="K103" s="86"/>
    </row>
    <row r="104" spans="1:11" ht="20.25" customHeight="1" x14ac:dyDescent="0.3">
      <c r="A104" s="86"/>
      <c r="B104" s="86"/>
      <c r="C104" s="86" t="s">
        <v>642</v>
      </c>
      <c r="D104" s="86"/>
      <c r="E104" s="86"/>
      <c r="F104" s="311"/>
      <c r="G104" s="86"/>
      <c r="H104" s="86"/>
      <c r="I104" s="312"/>
      <c r="J104" s="86"/>
      <c r="K104" s="86"/>
    </row>
    <row r="105" spans="1:11" ht="20.25" customHeight="1" x14ac:dyDescent="0.3">
      <c r="A105" s="86"/>
      <c r="B105" s="86"/>
      <c r="C105" s="156" t="s">
        <v>731</v>
      </c>
      <c r="E105" s="313"/>
      <c r="G105" s="314"/>
      <c r="H105" s="314"/>
      <c r="J105" s="314"/>
      <c r="K105" s="314"/>
    </row>
    <row r="106" spans="1:11" ht="20.25" customHeight="1" x14ac:dyDescent="0.3">
      <c r="A106" s="86"/>
      <c r="B106" s="86"/>
      <c r="C106" s="86" t="s">
        <v>732</v>
      </c>
      <c r="D106" s="311">
        <v>1580</v>
      </c>
      <c r="E106" s="86"/>
      <c r="F106" s="312"/>
      <c r="G106" s="86">
        <v>7900</v>
      </c>
      <c r="H106" s="86">
        <v>7900</v>
      </c>
      <c r="I106" s="312" t="s">
        <v>151</v>
      </c>
      <c r="J106" s="86" t="s">
        <v>1422</v>
      </c>
      <c r="K106" s="86" t="s">
        <v>201</v>
      </c>
    </row>
    <row r="107" spans="1:11" ht="20.25" customHeight="1" x14ac:dyDescent="0.3">
      <c r="A107" s="86"/>
      <c r="B107" s="86"/>
      <c r="C107" s="86" t="s">
        <v>733</v>
      </c>
      <c r="D107" s="311"/>
      <c r="E107" s="86"/>
      <c r="F107" s="312"/>
      <c r="G107" s="86"/>
      <c r="H107" s="86"/>
      <c r="I107" s="312"/>
      <c r="J107" s="86"/>
      <c r="K107" s="86" t="s">
        <v>1421</v>
      </c>
    </row>
    <row r="108" spans="1:11" ht="20.25" customHeight="1" x14ac:dyDescent="0.3">
      <c r="A108" s="86"/>
      <c r="B108" s="86"/>
      <c r="C108" s="86" t="s">
        <v>660</v>
      </c>
      <c r="D108" s="86">
        <v>250</v>
      </c>
      <c r="E108" s="86"/>
      <c r="F108" s="86"/>
      <c r="G108" s="86">
        <v>50000</v>
      </c>
      <c r="H108" s="86">
        <v>50000</v>
      </c>
      <c r="I108" s="311" t="s">
        <v>1432</v>
      </c>
      <c r="J108" s="86" t="s">
        <v>1998</v>
      </c>
      <c r="K108" s="86" t="s">
        <v>201</v>
      </c>
    </row>
    <row r="109" spans="1:11" ht="20.25" customHeight="1" x14ac:dyDescent="0.3">
      <c r="A109" s="86"/>
      <c r="B109" s="86"/>
      <c r="C109" s="86" t="s">
        <v>661</v>
      </c>
      <c r="D109" s="86"/>
      <c r="E109" s="86"/>
      <c r="F109" s="86"/>
      <c r="G109" s="86"/>
      <c r="H109" s="86"/>
      <c r="I109" s="86"/>
      <c r="J109" s="86"/>
      <c r="K109" s="86" t="s">
        <v>1421</v>
      </c>
    </row>
    <row r="110" spans="1:11" ht="20.25" customHeight="1" x14ac:dyDescent="0.3">
      <c r="A110" s="86"/>
      <c r="B110" s="86"/>
      <c r="C110" s="86" t="s">
        <v>734</v>
      </c>
      <c r="D110" s="86"/>
      <c r="E110" s="86"/>
      <c r="F110" s="86"/>
      <c r="G110" s="86"/>
      <c r="H110" s="86"/>
      <c r="I110" s="86"/>
      <c r="J110" s="86"/>
      <c r="K110" s="86"/>
    </row>
    <row r="111" spans="1:11" ht="20.25" customHeight="1" x14ac:dyDescent="0.3">
      <c r="A111" s="86"/>
      <c r="B111" s="86"/>
      <c r="C111" s="86" t="s">
        <v>735</v>
      </c>
      <c r="D111" s="86"/>
      <c r="E111" s="86"/>
      <c r="F111" s="86"/>
      <c r="G111" s="86"/>
      <c r="H111" s="86"/>
      <c r="I111" s="86" t="s">
        <v>21</v>
      </c>
      <c r="J111" s="86"/>
      <c r="K111" s="86"/>
    </row>
    <row r="112" spans="1:11" ht="20.25" customHeight="1" x14ac:dyDescent="0.3">
      <c r="A112" s="86"/>
      <c r="B112" s="86"/>
      <c r="C112" s="86" t="s">
        <v>736</v>
      </c>
      <c r="D112" s="86"/>
      <c r="E112" s="86"/>
      <c r="F112" s="86"/>
      <c r="G112" s="86"/>
      <c r="H112" s="86"/>
      <c r="I112" s="86"/>
      <c r="J112" s="86"/>
      <c r="K112" s="86"/>
    </row>
    <row r="113" spans="1:11" ht="20.25" customHeight="1" x14ac:dyDescent="0.3">
      <c r="A113" s="86"/>
      <c r="B113" s="86"/>
      <c r="C113" s="86" t="s">
        <v>737</v>
      </c>
      <c r="D113" s="86"/>
      <c r="E113" s="86"/>
      <c r="F113" s="86"/>
      <c r="G113" s="86"/>
      <c r="H113" s="86"/>
      <c r="I113" s="86"/>
      <c r="J113" s="86"/>
      <c r="K113" s="86"/>
    </row>
    <row r="114" spans="1:11" ht="20.25" customHeight="1" x14ac:dyDescent="0.3">
      <c r="A114" s="86"/>
      <c r="B114" s="86"/>
      <c r="C114" s="86" t="s">
        <v>739</v>
      </c>
      <c r="D114" s="86"/>
      <c r="E114" s="86"/>
      <c r="F114" s="86"/>
      <c r="G114" s="86"/>
      <c r="H114" s="86"/>
      <c r="I114" s="86"/>
      <c r="J114" s="86"/>
      <c r="K114" s="86"/>
    </row>
    <row r="115" spans="1:11" ht="20.25" customHeight="1" x14ac:dyDescent="0.3">
      <c r="A115" s="86"/>
      <c r="B115" s="86"/>
      <c r="C115" s="86" t="s">
        <v>740</v>
      </c>
      <c r="D115" s="86" t="s">
        <v>21</v>
      </c>
      <c r="E115" s="86" t="s">
        <v>21</v>
      </c>
      <c r="F115" s="86"/>
      <c r="G115" s="86"/>
      <c r="H115" s="86"/>
      <c r="I115" s="86"/>
      <c r="J115" s="86"/>
      <c r="K115" s="86"/>
    </row>
    <row r="116" spans="1:11" ht="20.25" customHeight="1" x14ac:dyDescent="0.3">
      <c r="A116" s="86"/>
      <c r="B116" s="86"/>
      <c r="C116" s="86" t="s">
        <v>741</v>
      </c>
      <c r="D116" s="86"/>
      <c r="E116" s="86"/>
      <c r="F116" s="86"/>
      <c r="G116" s="86"/>
      <c r="H116" s="86"/>
      <c r="I116" s="86"/>
      <c r="J116" s="86"/>
      <c r="K116" s="86"/>
    </row>
    <row r="117" spans="1:11" ht="20.25" customHeight="1" x14ac:dyDescent="0.3">
      <c r="A117" s="86"/>
      <c r="B117" s="86"/>
      <c r="C117" s="86" t="s">
        <v>742</v>
      </c>
      <c r="D117" s="86"/>
      <c r="E117" s="86"/>
      <c r="F117" s="86"/>
      <c r="G117" s="86"/>
      <c r="H117" s="86"/>
      <c r="I117" s="86"/>
      <c r="J117" s="86"/>
      <c r="K117" s="86"/>
    </row>
    <row r="118" spans="1:11" ht="20.25" customHeight="1" x14ac:dyDescent="0.3">
      <c r="A118" s="86"/>
      <c r="B118" s="86"/>
      <c r="C118" s="86" t="s">
        <v>655</v>
      </c>
      <c r="D118" s="86"/>
      <c r="E118" s="86"/>
      <c r="F118" s="86"/>
      <c r="G118" s="86"/>
      <c r="H118" s="86"/>
      <c r="I118" s="86"/>
      <c r="J118" s="86"/>
      <c r="K118" s="86"/>
    </row>
    <row r="119" spans="1:11" ht="20.25" customHeight="1" x14ac:dyDescent="0.3">
      <c r="A119" s="86"/>
      <c r="B119" s="86"/>
      <c r="C119" s="86" t="s">
        <v>652</v>
      </c>
      <c r="D119" s="86"/>
      <c r="E119" s="86"/>
      <c r="F119" s="86"/>
      <c r="G119" s="86"/>
      <c r="H119" s="86"/>
      <c r="I119" s="86"/>
      <c r="J119" s="86"/>
      <c r="K119" s="86"/>
    </row>
    <row r="120" spans="1:11" ht="20.25" customHeight="1" x14ac:dyDescent="0.3">
      <c r="A120" s="86"/>
      <c r="B120" s="86"/>
      <c r="C120" s="86" t="s">
        <v>656</v>
      </c>
      <c r="D120" s="86"/>
      <c r="E120" s="86"/>
      <c r="F120" s="86"/>
      <c r="G120" s="86"/>
      <c r="H120" s="86"/>
      <c r="I120" s="86"/>
      <c r="J120" s="86"/>
      <c r="K120" s="86"/>
    </row>
    <row r="121" spans="1:11" ht="20.25" customHeight="1" x14ac:dyDescent="0.3">
      <c r="A121" s="86"/>
      <c r="B121" s="86"/>
      <c r="C121" s="86" t="s">
        <v>657</v>
      </c>
      <c r="D121" s="86"/>
      <c r="E121" s="86"/>
      <c r="F121" s="86"/>
      <c r="G121" s="86"/>
      <c r="H121" s="86"/>
      <c r="I121" s="86"/>
      <c r="J121" s="86"/>
      <c r="K121" s="86"/>
    </row>
    <row r="122" spans="1:11" ht="20.25" customHeight="1" x14ac:dyDescent="0.3">
      <c r="A122" s="86"/>
      <c r="B122" s="86"/>
      <c r="C122" s="86" t="s">
        <v>658</v>
      </c>
      <c r="D122" s="86"/>
      <c r="E122" s="86"/>
      <c r="F122" s="86"/>
      <c r="G122" s="86"/>
      <c r="H122" s="86"/>
      <c r="I122" s="86"/>
      <c r="J122" s="86"/>
      <c r="K122" s="86"/>
    </row>
    <row r="123" spans="1:11" ht="20.25" customHeight="1" x14ac:dyDescent="0.3">
      <c r="A123" s="86"/>
      <c r="B123" s="86"/>
      <c r="C123" s="86" t="s">
        <v>659</v>
      </c>
      <c r="D123" s="130" t="s">
        <v>1426</v>
      </c>
      <c r="E123" s="86" t="s">
        <v>266</v>
      </c>
      <c r="F123" s="86"/>
      <c r="G123" s="130">
        <v>5000</v>
      </c>
      <c r="H123" s="439">
        <v>0</v>
      </c>
      <c r="I123" s="86" t="s">
        <v>151</v>
      </c>
      <c r="J123" s="86" t="s">
        <v>1422</v>
      </c>
      <c r="K123" s="86" t="s">
        <v>1381</v>
      </c>
    </row>
    <row r="124" spans="1:11" ht="20.25" customHeight="1" x14ac:dyDescent="0.3">
      <c r="A124" s="86"/>
      <c r="B124" s="86"/>
      <c r="C124" s="86" t="s">
        <v>653</v>
      </c>
      <c r="D124" s="86"/>
      <c r="E124" s="86"/>
      <c r="F124" s="86"/>
      <c r="G124" s="86"/>
      <c r="H124" s="86"/>
      <c r="I124" s="86"/>
      <c r="J124" s="86"/>
      <c r="K124" s="86"/>
    </row>
    <row r="125" spans="1:11" ht="20.25" customHeight="1" x14ac:dyDescent="0.3">
      <c r="A125" s="86"/>
      <c r="B125" s="86"/>
      <c r="C125" s="86" t="s">
        <v>743</v>
      </c>
      <c r="D125" s="86"/>
      <c r="E125" s="86"/>
      <c r="F125" s="86"/>
      <c r="G125" s="86"/>
      <c r="H125" s="86"/>
      <c r="I125" s="86"/>
      <c r="J125" s="86"/>
      <c r="K125" s="86"/>
    </row>
    <row r="126" spans="1:11" ht="20.25" customHeight="1" x14ac:dyDescent="0.3">
      <c r="A126" s="86"/>
      <c r="B126" s="86"/>
      <c r="C126" s="86" t="s">
        <v>662</v>
      </c>
      <c r="D126" s="86"/>
      <c r="E126" s="86"/>
      <c r="F126" s="86"/>
      <c r="G126" s="86"/>
      <c r="H126" s="86"/>
      <c r="I126" s="86"/>
      <c r="J126" s="86"/>
      <c r="K126" s="86"/>
    </row>
    <row r="127" spans="1:11" ht="20.25" customHeight="1" x14ac:dyDescent="0.3">
      <c r="A127" s="86"/>
      <c r="B127" s="86"/>
      <c r="C127" s="86" t="s">
        <v>663</v>
      </c>
      <c r="D127" s="86"/>
      <c r="E127" s="86"/>
      <c r="F127" s="86"/>
      <c r="G127" s="86"/>
      <c r="H127" s="86"/>
      <c r="I127" s="86"/>
      <c r="J127" s="86"/>
      <c r="K127" s="86"/>
    </row>
    <row r="128" spans="1:11" ht="20.25" customHeight="1" x14ac:dyDescent="0.3">
      <c r="A128" s="86"/>
      <c r="B128" s="86"/>
      <c r="C128" s="86" t="s">
        <v>664</v>
      </c>
      <c r="D128" s="86"/>
      <c r="E128" s="86"/>
      <c r="F128" s="86"/>
      <c r="G128" s="86"/>
      <c r="H128" s="86"/>
      <c r="I128" s="86"/>
      <c r="J128" s="86"/>
      <c r="K128" s="86"/>
    </row>
    <row r="129" spans="1:11" ht="20.25" customHeight="1" x14ac:dyDescent="0.3">
      <c r="A129" s="86"/>
      <c r="B129" s="86"/>
      <c r="C129" s="86" t="s">
        <v>665</v>
      </c>
      <c r="D129" s="86"/>
      <c r="E129" s="86"/>
      <c r="F129" s="86"/>
      <c r="G129" s="86"/>
      <c r="H129" s="86"/>
      <c r="I129" s="86" t="s">
        <v>21</v>
      </c>
      <c r="J129" s="86"/>
      <c r="K129" s="86"/>
    </row>
    <row r="130" spans="1:11" ht="20.25" customHeight="1" x14ac:dyDescent="0.3">
      <c r="A130" s="86"/>
      <c r="B130" s="86"/>
      <c r="C130" s="86" t="s">
        <v>666</v>
      </c>
      <c r="D130" s="86"/>
      <c r="E130" s="86"/>
      <c r="F130" s="86"/>
      <c r="G130" s="86"/>
      <c r="H130" s="86"/>
      <c r="I130" s="86"/>
      <c r="J130" s="86"/>
      <c r="K130" s="86"/>
    </row>
    <row r="131" spans="1:11" ht="20.25" customHeight="1" x14ac:dyDescent="0.3">
      <c r="A131" s="86"/>
      <c r="B131" s="86"/>
      <c r="C131" s="508" t="s">
        <v>753</v>
      </c>
      <c r="D131" s="436" t="s">
        <v>750</v>
      </c>
      <c r="E131" s="436" t="s">
        <v>751</v>
      </c>
      <c r="F131" s="437" t="s">
        <v>2231</v>
      </c>
      <c r="G131" s="438"/>
      <c r="H131" s="438"/>
      <c r="I131" s="436" t="s">
        <v>502</v>
      </c>
      <c r="J131" s="436" t="s">
        <v>318</v>
      </c>
      <c r="K131" s="437" t="s">
        <v>146</v>
      </c>
    </row>
    <row r="132" spans="1:11" ht="20.25" customHeight="1" x14ac:dyDescent="0.3">
      <c r="A132" s="86"/>
      <c r="B132" s="86"/>
      <c r="C132" s="508" t="s">
        <v>754</v>
      </c>
      <c r="D132" s="436"/>
      <c r="E132" s="436"/>
      <c r="F132" s="437" t="s">
        <v>2241</v>
      </c>
      <c r="G132" s="436"/>
      <c r="H132" s="436"/>
      <c r="I132" s="436"/>
      <c r="J132" s="436"/>
      <c r="K132" s="437" t="s">
        <v>751</v>
      </c>
    </row>
    <row r="133" spans="1:11" ht="20.25" customHeight="1" x14ac:dyDescent="0.3">
      <c r="A133" s="86"/>
      <c r="B133" s="86"/>
      <c r="C133" s="86" t="s">
        <v>756</v>
      </c>
      <c r="D133" s="134"/>
      <c r="E133" s="134"/>
      <c r="F133" s="134"/>
      <c r="G133" s="86"/>
      <c r="H133" s="86"/>
      <c r="I133" s="134"/>
      <c r="J133" s="134"/>
      <c r="K133" s="86"/>
    </row>
    <row r="134" spans="1:11" ht="20.25" customHeight="1" x14ac:dyDescent="0.3">
      <c r="A134" s="86"/>
      <c r="B134" s="86"/>
      <c r="C134" s="86" t="s">
        <v>755</v>
      </c>
      <c r="D134" s="224" t="s">
        <v>758</v>
      </c>
      <c r="E134" s="134" t="s">
        <v>199</v>
      </c>
      <c r="F134" s="134" t="s">
        <v>21</v>
      </c>
      <c r="G134" s="83">
        <v>24100</v>
      </c>
      <c r="H134" s="83">
        <v>24100</v>
      </c>
      <c r="I134" s="134" t="s">
        <v>752</v>
      </c>
      <c r="J134" s="86" t="s">
        <v>431</v>
      </c>
      <c r="K134" s="187" t="s">
        <v>191</v>
      </c>
    </row>
    <row r="135" spans="1:11" ht="20.25" customHeight="1" x14ac:dyDescent="0.3">
      <c r="A135" s="86"/>
      <c r="B135" s="86"/>
      <c r="C135" s="225" t="s">
        <v>744</v>
      </c>
      <c r="D135" s="130" t="s">
        <v>757</v>
      </c>
      <c r="E135" s="86" t="s">
        <v>173</v>
      </c>
      <c r="F135" s="86"/>
      <c r="G135" s="86"/>
      <c r="H135" s="86"/>
      <c r="I135" s="86"/>
      <c r="J135" s="86"/>
      <c r="K135" s="86" t="s">
        <v>201</v>
      </c>
    </row>
    <row r="136" spans="1:11" ht="20.25" customHeight="1" x14ac:dyDescent="0.3">
      <c r="A136" s="86"/>
      <c r="B136" s="86"/>
      <c r="C136" s="86" t="s">
        <v>745</v>
      </c>
      <c r="D136" s="86" t="s">
        <v>671</v>
      </c>
      <c r="E136" s="86"/>
      <c r="F136" s="86"/>
      <c r="G136" s="86"/>
      <c r="H136" s="86"/>
      <c r="I136" s="86"/>
      <c r="J136" s="86"/>
      <c r="K136" s="86" t="s">
        <v>1421</v>
      </c>
    </row>
    <row r="137" spans="1:11" ht="20.25" customHeight="1" x14ac:dyDescent="0.3">
      <c r="A137" s="86"/>
      <c r="B137" s="86"/>
      <c r="C137" s="86" t="s">
        <v>746</v>
      </c>
      <c r="D137" s="86" t="s">
        <v>672</v>
      </c>
      <c r="E137" s="86"/>
      <c r="F137" s="86"/>
      <c r="G137" s="86"/>
      <c r="H137" s="86"/>
      <c r="I137" s="86"/>
      <c r="J137" s="86"/>
      <c r="K137" s="86"/>
    </row>
    <row r="138" spans="1:11" ht="20.25" customHeight="1" x14ac:dyDescent="0.3">
      <c r="A138" s="86"/>
      <c r="B138" s="86"/>
      <c r="C138" s="86" t="s">
        <v>673</v>
      </c>
      <c r="D138" s="86"/>
      <c r="E138" s="86"/>
      <c r="F138" s="86"/>
      <c r="G138" s="86"/>
      <c r="H138" s="86"/>
      <c r="I138" s="86" t="s">
        <v>21</v>
      </c>
      <c r="J138" s="86"/>
      <c r="K138" s="86"/>
    </row>
    <row r="139" spans="1:11" ht="20.25" customHeight="1" x14ac:dyDescent="0.3">
      <c r="A139" s="86"/>
      <c r="B139" s="86"/>
      <c r="C139" s="86" t="s">
        <v>674</v>
      </c>
      <c r="D139" s="86"/>
      <c r="E139" s="86"/>
      <c r="F139" s="86"/>
      <c r="G139" s="86"/>
      <c r="H139" s="86"/>
      <c r="I139" s="86"/>
      <c r="J139" s="86"/>
      <c r="K139" s="86"/>
    </row>
    <row r="140" spans="1:11" ht="20.25" customHeight="1" x14ac:dyDescent="0.3">
      <c r="A140" s="86"/>
      <c r="B140" s="86"/>
      <c r="C140" s="86" t="s">
        <v>675</v>
      </c>
      <c r="D140" s="86"/>
      <c r="E140" s="86"/>
      <c r="F140" s="86"/>
      <c r="G140" s="86"/>
      <c r="H140" s="86"/>
      <c r="I140" s="86"/>
      <c r="J140" s="86"/>
      <c r="K140" s="86"/>
    </row>
    <row r="141" spans="1:11" ht="20.25" customHeight="1" x14ac:dyDescent="0.3">
      <c r="A141" s="86"/>
      <c r="B141" s="86"/>
      <c r="C141" s="86" t="s">
        <v>747</v>
      </c>
      <c r="D141" s="86"/>
      <c r="E141" s="86"/>
      <c r="F141" s="86"/>
      <c r="G141" s="86"/>
      <c r="H141" s="86"/>
      <c r="I141" s="86"/>
      <c r="J141" s="86"/>
      <c r="K141" s="86"/>
    </row>
    <row r="142" spans="1:11" ht="20.25" customHeight="1" x14ac:dyDescent="0.3">
      <c r="A142" s="86"/>
      <c r="B142" s="86"/>
      <c r="C142" s="86" t="s">
        <v>676</v>
      </c>
      <c r="D142" s="86"/>
      <c r="E142" s="86"/>
      <c r="F142" s="86"/>
      <c r="G142" s="86"/>
      <c r="H142" s="86"/>
      <c r="I142" s="86"/>
      <c r="J142" s="86"/>
      <c r="K142" s="86"/>
    </row>
    <row r="143" spans="1:11" ht="20.25" customHeight="1" x14ac:dyDescent="0.3">
      <c r="A143" s="86"/>
      <c r="B143" s="86"/>
      <c r="C143" s="86" t="s">
        <v>748</v>
      </c>
      <c r="D143" s="86"/>
      <c r="E143" s="86"/>
      <c r="F143" s="86"/>
      <c r="G143" s="86"/>
      <c r="H143" s="86"/>
      <c r="I143" s="86"/>
      <c r="J143" s="86"/>
      <c r="K143" s="86"/>
    </row>
    <row r="144" spans="1:11" ht="20.25" customHeight="1" x14ac:dyDescent="0.3">
      <c r="A144" s="86"/>
      <c r="B144" s="86"/>
      <c r="C144" s="86" t="s">
        <v>749</v>
      </c>
      <c r="D144" s="86"/>
      <c r="E144" s="86"/>
      <c r="F144" s="86"/>
      <c r="G144" s="86"/>
      <c r="H144" s="86"/>
      <c r="I144" s="86"/>
      <c r="J144" s="86"/>
      <c r="K144" s="86"/>
    </row>
    <row r="145" spans="1:11" s="32" customFormat="1" ht="20.25" customHeight="1" x14ac:dyDescent="0.3">
      <c r="A145" s="226"/>
      <c r="B145" s="226"/>
      <c r="C145" s="165" t="s">
        <v>1427</v>
      </c>
      <c r="D145" s="227"/>
      <c r="E145" s="134" t="s">
        <v>129</v>
      </c>
      <c r="F145" s="226"/>
      <c r="G145" s="227"/>
      <c r="H145" s="227"/>
      <c r="I145" s="227"/>
      <c r="J145" s="226"/>
      <c r="K145" s="226"/>
    </row>
    <row r="146" spans="1:11" s="32" customFormat="1" ht="20.25" customHeight="1" x14ac:dyDescent="0.3">
      <c r="A146" s="226"/>
      <c r="B146" s="226"/>
      <c r="C146" s="165" t="s">
        <v>1428</v>
      </c>
      <c r="D146" s="227"/>
      <c r="E146" s="227"/>
      <c r="F146" s="226"/>
      <c r="G146" s="227"/>
      <c r="H146" s="227"/>
      <c r="I146" s="227"/>
      <c r="J146" s="226"/>
      <c r="K146" s="226"/>
    </row>
    <row r="147" spans="1:11" s="32" customFormat="1" ht="20.25" customHeight="1" x14ac:dyDescent="0.3">
      <c r="A147" s="226"/>
      <c r="B147" s="226"/>
      <c r="C147" s="86" t="s">
        <v>769</v>
      </c>
      <c r="D147" s="134"/>
      <c r="E147" s="134"/>
      <c r="F147" s="134"/>
      <c r="G147" s="134"/>
      <c r="H147" s="134"/>
      <c r="I147" s="226"/>
      <c r="J147" s="226"/>
      <c r="K147" s="226"/>
    </row>
    <row r="148" spans="1:11" ht="20.25" customHeight="1" x14ac:dyDescent="0.3">
      <c r="A148" s="86"/>
      <c r="B148" s="86"/>
      <c r="C148" s="134" t="s">
        <v>768</v>
      </c>
      <c r="D148" s="134"/>
      <c r="E148" s="134"/>
      <c r="F148" s="134"/>
      <c r="G148" s="134"/>
      <c r="H148" s="134"/>
      <c r="I148" s="86"/>
      <c r="J148" s="86"/>
      <c r="K148" s="86"/>
    </row>
    <row r="149" spans="1:11" ht="20.25" customHeight="1" x14ac:dyDescent="0.3">
      <c r="A149" s="86"/>
      <c r="B149" s="86"/>
      <c r="C149" s="86" t="s">
        <v>770</v>
      </c>
      <c r="D149" s="134"/>
      <c r="E149" s="134"/>
      <c r="F149" s="134"/>
      <c r="G149" s="134"/>
      <c r="H149" s="134"/>
      <c r="I149" s="86"/>
      <c r="J149" s="86"/>
      <c r="K149" s="86"/>
    </row>
    <row r="150" spans="1:11" ht="20.25" customHeight="1" x14ac:dyDescent="0.3">
      <c r="A150" s="86"/>
      <c r="B150" s="86"/>
      <c r="C150" s="86" t="s">
        <v>759</v>
      </c>
      <c r="D150" s="134"/>
      <c r="E150" s="134"/>
      <c r="F150" s="134"/>
      <c r="G150" s="134"/>
      <c r="H150" s="134"/>
      <c r="I150" s="86"/>
      <c r="J150" s="86"/>
      <c r="K150" s="86"/>
    </row>
    <row r="151" spans="1:11" ht="20.25" customHeight="1" x14ac:dyDescent="0.3">
      <c r="A151" s="86"/>
      <c r="B151" s="86"/>
      <c r="C151" s="86" t="s">
        <v>771</v>
      </c>
      <c r="D151" s="134"/>
      <c r="E151" s="134"/>
      <c r="F151" s="134"/>
      <c r="G151" s="134"/>
      <c r="H151" s="134"/>
      <c r="I151" s="86"/>
      <c r="J151" s="86"/>
      <c r="K151" s="86"/>
    </row>
    <row r="152" spans="1:11" ht="20.25" customHeight="1" x14ac:dyDescent="0.3">
      <c r="A152" s="86"/>
      <c r="B152" s="86"/>
      <c r="C152" s="86" t="s">
        <v>760</v>
      </c>
      <c r="D152" s="134" t="s">
        <v>761</v>
      </c>
      <c r="E152" s="134" t="s">
        <v>129</v>
      </c>
      <c r="F152" s="134"/>
      <c r="G152" s="435">
        <v>6300</v>
      </c>
      <c r="H152" s="435">
        <v>5400</v>
      </c>
      <c r="I152" s="86" t="s">
        <v>465</v>
      </c>
      <c r="J152" s="86" t="s">
        <v>178</v>
      </c>
      <c r="K152" s="86" t="s">
        <v>1381</v>
      </c>
    </row>
    <row r="153" spans="1:11" ht="20.25" customHeight="1" x14ac:dyDescent="0.3">
      <c r="A153" s="86"/>
      <c r="B153" s="86"/>
      <c r="C153" s="86" t="s">
        <v>762</v>
      </c>
      <c r="D153" s="134" t="s">
        <v>761</v>
      </c>
      <c r="E153" s="134" t="s">
        <v>129</v>
      </c>
      <c r="F153" s="134"/>
      <c r="G153" s="435">
        <v>6300</v>
      </c>
      <c r="H153" s="435">
        <v>5400</v>
      </c>
      <c r="I153" s="86" t="s">
        <v>465</v>
      </c>
      <c r="J153" s="86" t="s">
        <v>178</v>
      </c>
      <c r="K153" s="86" t="s">
        <v>1381</v>
      </c>
    </row>
    <row r="154" spans="1:11" ht="20.25" customHeight="1" x14ac:dyDescent="0.3">
      <c r="A154" s="86"/>
      <c r="B154" s="86"/>
      <c r="C154" s="86" t="s">
        <v>775</v>
      </c>
      <c r="D154" s="134"/>
      <c r="E154" s="134"/>
      <c r="F154" s="134"/>
      <c r="G154" s="228"/>
      <c r="H154" s="228"/>
      <c r="I154" s="86"/>
      <c r="J154" s="86"/>
      <c r="K154" s="86"/>
    </row>
    <row r="155" spans="1:11" ht="20.25" customHeight="1" x14ac:dyDescent="0.3">
      <c r="A155" s="86"/>
      <c r="B155" s="86"/>
      <c r="C155" s="86" t="s">
        <v>776</v>
      </c>
      <c r="D155" s="134"/>
      <c r="E155" s="134"/>
      <c r="F155" s="134"/>
      <c r="G155" s="228" t="s">
        <v>21</v>
      </c>
      <c r="H155" s="228" t="s">
        <v>21</v>
      </c>
      <c r="I155" s="86"/>
      <c r="J155" s="86"/>
      <c r="K155" s="86"/>
    </row>
    <row r="156" spans="1:11" ht="20.25" customHeight="1" x14ac:dyDescent="0.3">
      <c r="A156" s="86"/>
      <c r="B156" s="86"/>
      <c r="C156" s="86" t="s">
        <v>781</v>
      </c>
      <c r="D156" s="134"/>
      <c r="E156" s="134"/>
      <c r="F156" s="134"/>
      <c r="G156" s="228" t="s">
        <v>21</v>
      </c>
      <c r="H156" s="228" t="s">
        <v>21</v>
      </c>
      <c r="I156" s="86"/>
      <c r="J156" s="86"/>
      <c r="K156" s="86"/>
    </row>
    <row r="157" spans="1:11" ht="20.25" customHeight="1" x14ac:dyDescent="0.3">
      <c r="A157" s="86"/>
      <c r="B157" s="86"/>
      <c r="C157" s="86" t="s">
        <v>780</v>
      </c>
      <c r="D157" s="134"/>
      <c r="E157" s="134"/>
      <c r="F157" s="134"/>
      <c r="G157" s="228"/>
      <c r="H157" s="228"/>
      <c r="I157" s="86"/>
      <c r="J157" s="86"/>
      <c r="K157" s="86"/>
    </row>
    <row r="158" spans="1:11" ht="20.25" customHeight="1" x14ac:dyDescent="0.3">
      <c r="A158" s="86"/>
      <c r="B158" s="86"/>
      <c r="C158" s="86" t="s">
        <v>772</v>
      </c>
      <c r="D158" s="134" t="s">
        <v>763</v>
      </c>
      <c r="E158" s="134" t="s">
        <v>129</v>
      </c>
      <c r="F158" s="134"/>
      <c r="G158" s="228">
        <v>720</v>
      </c>
      <c r="H158" s="228">
        <v>720</v>
      </c>
      <c r="I158" s="86" t="s">
        <v>465</v>
      </c>
      <c r="J158" s="86" t="s">
        <v>208</v>
      </c>
      <c r="K158" s="86" t="s">
        <v>1381</v>
      </c>
    </row>
    <row r="159" spans="1:11" ht="20.25" customHeight="1" x14ac:dyDescent="0.3">
      <c r="A159" s="86"/>
      <c r="B159" s="86"/>
      <c r="C159" s="86" t="s">
        <v>773</v>
      </c>
      <c r="D159" s="134" t="s">
        <v>764</v>
      </c>
      <c r="E159" s="134" t="s">
        <v>129</v>
      </c>
      <c r="F159" s="134"/>
      <c r="G159" s="228">
        <v>52500</v>
      </c>
      <c r="H159" s="228">
        <v>52500</v>
      </c>
      <c r="I159" s="86" t="s">
        <v>465</v>
      </c>
      <c r="J159" s="86" t="s">
        <v>178</v>
      </c>
      <c r="K159" s="86" t="s">
        <v>1381</v>
      </c>
    </row>
    <row r="160" spans="1:11" ht="20.25" customHeight="1" x14ac:dyDescent="0.3">
      <c r="A160" s="86"/>
      <c r="B160" s="86"/>
      <c r="C160" s="86" t="s">
        <v>774</v>
      </c>
      <c r="D160" s="134"/>
      <c r="E160" s="134"/>
      <c r="F160" s="134"/>
      <c r="G160" s="228"/>
      <c r="H160" s="228"/>
      <c r="I160" s="86"/>
      <c r="J160" s="86"/>
      <c r="K160" s="86"/>
    </row>
    <row r="161" spans="1:13" ht="20.25" customHeight="1" x14ac:dyDescent="0.3">
      <c r="A161" s="86"/>
      <c r="B161" s="86"/>
      <c r="C161" s="86" t="s">
        <v>766</v>
      </c>
      <c r="D161" s="134" t="s">
        <v>767</v>
      </c>
      <c r="E161" s="134" t="s">
        <v>129</v>
      </c>
      <c r="F161" s="134"/>
      <c r="G161" s="228"/>
      <c r="H161" s="228"/>
      <c r="I161" s="86"/>
      <c r="J161" s="86" t="s">
        <v>208</v>
      </c>
      <c r="K161" s="86" t="s">
        <v>1381</v>
      </c>
    </row>
    <row r="162" spans="1:13" ht="20.25" customHeight="1" x14ac:dyDescent="0.3">
      <c r="A162" s="86"/>
      <c r="B162" s="86"/>
      <c r="C162" s="86" t="s">
        <v>777</v>
      </c>
      <c r="D162" s="134"/>
      <c r="E162" s="134"/>
      <c r="F162" s="134"/>
      <c r="G162" s="134"/>
      <c r="H162" s="134"/>
      <c r="I162" s="86"/>
      <c r="J162" s="86"/>
      <c r="K162" s="86"/>
      <c r="M162" s="3" t="s">
        <v>21</v>
      </c>
    </row>
    <row r="163" spans="1:13" ht="20.25" customHeight="1" x14ac:dyDescent="0.3">
      <c r="A163" s="86"/>
      <c r="B163" s="86"/>
      <c r="C163" s="86" t="s">
        <v>778</v>
      </c>
      <c r="D163" s="134"/>
      <c r="E163" s="134"/>
      <c r="F163" s="134"/>
      <c r="G163" s="134"/>
      <c r="H163" s="134"/>
      <c r="I163" s="86"/>
      <c r="J163" s="86"/>
      <c r="K163" s="86"/>
    </row>
    <row r="164" spans="1:13" ht="20.25" customHeight="1" x14ac:dyDescent="0.3">
      <c r="A164" s="86"/>
      <c r="B164" s="86"/>
      <c r="C164" s="134" t="s">
        <v>779</v>
      </c>
      <c r="D164" s="134"/>
      <c r="E164" s="134"/>
      <c r="F164" s="134"/>
      <c r="G164" s="134"/>
      <c r="H164" s="134"/>
      <c r="I164" s="86"/>
      <c r="J164" s="86"/>
      <c r="K164" s="86"/>
    </row>
    <row r="165" spans="1:13" ht="20.25" customHeight="1" x14ac:dyDescent="0.3">
      <c r="A165" s="86"/>
      <c r="B165" s="86"/>
      <c r="C165" s="134" t="s">
        <v>782</v>
      </c>
      <c r="D165" s="134" t="s">
        <v>765</v>
      </c>
      <c r="E165" s="134" t="s">
        <v>129</v>
      </c>
      <c r="F165" s="134"/>
      <c r="G165" s="228">
        <v>20000</v>
      </c>
      <c r="H165" s="228">
        <v>20000</v>
      </c>
      <c r="I165" s="86" t="s">
        <v>151</v>
      </c>
      <c r="J165" s="86" t="s">
        <v>208</v>
      </c>
      <c r="K165" s="86" t="s">
        <v>1381</v>
      </c>
    </row>
    <row r="166" spans="1:13" ht="20.25" customHeight="1" x14ac:dyDescent="0.3">
      <c r="A166" s="86"/>
      <c r="B166" s="86"/>
      <c r="C166" s="125" t="s">
        <v>65</v>
      </c>
      <c r="D166" s="86"/>
      <c r="E166" s="86"/>
      <c r="F166" s="86"/>
      <c r="G166" s="86"/>
      <c r="H166" s="86"/>
      <c r="I166" s="86"/>
      <c r="J166" s="86"/>
      <c r="K166" s="86"/>
    </row>
    <row r="167" spans="1:13" ht="20.25" customHeight="1" x14ac:dyDescent="0.3">
      <c r="A167" s="86"/>
      <c r="B167" s="86"/>
      <c r="C167" s="135" t="s">
        <v>716</v>
      </c>
      <c r="D167" s="135" t="s">
        <v>717</v>
      </c>
      <c r="E167" s="86" t="s">
        <v>159</v>
      </c>
      <c r="F167" s="86" t="s">
        <v>1696</v>
      </c>
      <c r="G167" s="121">
        <v>43000</v>
      </c>
      <c r="H167" s="121">
        <v>43000</v>
      </c>
      <c r="I167" s="86" t="s">
        <v>142</v>
      </c>
      <c r="J167" s="86" t="s">
        <v>223</v>
      </c>
      <c r="K167" s="86" t="s">
        <v>561</v>
      </c>
    </row>
    <row r="168" spans="1:13" ht="20.25" customHeight="1" x14ac:dyDescent="0.3">
      <c r="A168" s="86"/>
      <c r="B168" s="86"/>
      <c r="C168" s="86"/>
      <c r="D168" s="86"/>
      <c r="E168" s="86"/>
      <c r="F168" s="86" t="s">
        <v>1697</v>
      </c>
      <c r="G168" s="86"/>
      <c r="H168" s="86"/>
      <c r="I168" s="86"/>
      <c r="J168" s="86"/>
      <c r="K168" s="86"/>
    </row>
    <row r="169" spans="1:13" ht="20.25" customHeight="1" x14ac:dyDescent="0.3">
      <c r="A169" s="86"/>
      <c r="B169" s="86"/>
      <c r="C169" s="125" t="s">
        <v>67</v>
      </c>
      <c r="D169" s="86"/>
      <c r="E169" s="86"/>
      <c r="F169" s="86"/>
      <c r="G169" s="86"/>
      <c r="H169" s="86"/>
      <c r="I169" s="86" t="s">
        <v>21</v>
      </c>
      <c r="J169" s="86"/>
      <c r="K169" s="86"/>
    </row>
    <row r="170" spans="1:13" ht="20.25" customHeight="1" x14ac:dyDescent="0.3">
      <c r="A170" s="86"/>
      <c r="B170" s="86"/>
      <c r="C170" s="86" t="s">
        <v>783</v>
      </c>
      <c r="D170" s="86" t="s">
        <v>355</v>
      </c>
      <c r="E170" s="86" t="s">
        <v>159</v>
      </c>
      <c r="F170" s="86" t="s">
        <v>1698</v>
      </c>
      <c r="G170" s="121">
        <v>13200</v>
      </c>
      <c r="H170" s="121">
        <v>13200</v>
      </c>
      <c r="I170" s="86" t="s">
        <v>151</v>
      </c>
      <c r="J170" s="86" t="s">
        <v>223</v>
      </c>
      <c r="K170" s="187" t="s">
        <v>1429</v>
      </c>
      <c r="L170" s="3" t="s">
        <v>1999</v>
      </c>
    </row>
    <row r="171" spans="1:13" ht="20.25" customHeight="1" x14ac:dyDescent="0.5">
      <c r="A171" s="86"/>
      <c r="B171" s="86"/>
      <c r="C171" s="86" t="s">
        <v>983</v>
      </c>
      <c r="D171" s="86"/>
      <c r="E171" s="86"/>
      <c r="F171" s="434" t="s">
        <v>2240</v>
      </c>
      <c r="G171" s="317"/>
      <c r="H171" s="317"/>
      <c r="I171" s="229"/>
      <c r="J171" s="86"/>
      <c r="K171" s="433"/>
    </row>
    <row r="172" spans="1:13" ht="20.25" customHeight="1" x14ac:dyDescent="0.3">
      <c r="A172" s="86"/>
      <c r="B172" s="86"/>
      <c r="C172" s="125" t="s">
        <v>66</v>
      </c>
      <c r="D172" s="86"/>
      <c r="E172" s="86"/>
      <c r="F172" s="86"/>
      <c r="G172" s="86"/>
      <c r="H172" s="86"/>
      <c r="I172" s="86"/>
      <c r="J172" s="86"/>
      <c r="K172" s="86"/>
    </row>
    <row r="173" spans="1:13" ht="20.25" customHeight="1" x14ac:dyDescent="0.3">
      <c r="A173" s="86"/>
      <c r="B173" s="86"/>
      <c r="C173" s="126" t="s">
        <v>99</v>
      </c>
      <c r="D173" s="86"/>
      <c r="E173" s="86"/>
      <c r="F173" s="86"/>
      <c r="G173" s="86"/>
      <c r="H173" s="86"/>
      <c r="I173" s="86" t="s">
        <v>21</v>
      </c>
      <c r="J173" s="86"/>
      <c r="K173" s="86"/>
    </row>
    <row r="174" spans="1:13" ht="20.25" customHeight="1" x14ac:dyDescent="0.3">
      <c r="A174" s="86"/>
      <c r="B174" s="86"/>
      <c r="C174" s="151" t="s">
        <v>680</v>
      </c>
      <c r="D174" s="86"/>
      <c r="E174" s="86"/>
      <c r="F174" s="86" t="s">
        <v>1699</v>
      </c>
      <c r="G174" s="86" t="s">
        <v>21</v>
      </c>
      <c r="H174" s="86" t="s">
        <v>21</v>
      </c>
      <c r="I174" s="86"/>
      <c r="J174" s="86"/>
      <c r="K174" s="86"/>
    </row>
    <row r="175" spans="1:13" ht="20.25" customHeight="1" x14ac:dyDescent="0.3">
      <c r="A175" s="86"/>
      <c r="B175" s="86"/>
      <c r="C175" s="151" t="s">
        <v>681</v>
      </c>
      <c r="D175" s="86"/>
      <c r="E175" s="86"/>
      <c r="F175" s="86"/>
      <c r="G175" s="86"/>
      <c r="H175" s="86"/>
      <c r="I175" s="86"/>
      <c r="J175" s="86"/>
      <c r="K175" s="86"/>
    </row>
    <row r="176" spans="1:13" ht="20.25" customHeight="1" x14ac:dyDescent="0.3">
      <c r="A176" s="86"/>
      <c r="B176" s="86"/>
      <c r="C176" s="151" t="s">
        <v>682</v>
      </c>
      <c r="D176" s="86"/>
      <c r="E176" s="86"/>
      <c r="F176" s="86"/>
      <c r="G176" s="86"/>
      <c r="H176" s="86"/>
      <c r="I176" s="86"/>
      <c r="J176" s="86"/>
      <c r="K176" s="86"/>
    </row>
    <row r="177" spans="1:12" ht="20.25" customHeight="1" x14ac:dyDescent="0.3">
      <c r="A177" s="86"/>
      <c r="B177" s="86"/>
      <c r="C177" s="86" t="s">
        <v>683</v>
      </c>
      <c r="D177" s="86"/>
      <c r="E177" s="86"/>
      <c r="F177" s="86"/>
      <c r="G177" s="86"/>
      <c r="H177" s="86"/>
      <c r="I177" s="86" t="s">
        <v>21</v>
      </c>
      <c r="J177" s="86"/>
      <c r="K177" s="86"/>
    </row>
    <row r="178" spans="1:12" ht="20.25" customHeight="1" x14ac:dyDescent="0.3">
      <c r="A178" s="86"/>
      <c r="B178" s="86"/>
      <c r="C178" s="86" t="s">
        <v>684</v>
      </c>
      <c r="D178" s="86"/>
      <c r="E178" s="86"/>
      <c r="F178" s="86"/>
      <c r="G178" s="86"/>
      <c r="H178" s="86"/>
      <c r="I178" s="86"/>
      <c r="J178" s="86"/>
      <c r="K178" s="86"/>
    </row>
    <row r="179" spans="1:12" ht="20.25" customHeight="1" x14ac:dyDescent="0.3">
      <c r="A179" s="86"/>
      <c r="B179" s="86"/>
      <c r="C179" s="151" t="s">
        <v>685</v>
      </c>
      <c r="D179" s="86"/>
      <c r="E179" s="86"/>
      <c r="F179" s="86"/>
      <c r="G179" s="86"/>
      <c r="H179" s="86"/>
      <c r="I179" s="86"/>
      <c r="J179" s="86"/>
      <c r="K179" s="86"/>
    </row>
    <row r="180" spans="1:12" ht="20.25" customHeight="1" x14ac:dyDescent="0.3">
      <c r="A180" s="86"/>
      <c r="B180" s="86"/>
      <c r="C180" s="86" t="s">
        <v>686</v>
      </c>
      <c r="D180" s="86"/>
      <c r="E180" s="86"/>
      <c r="F180" s="86"/>
      <c r="G180" s="86"/>
      <c r="H180" s="86"/>
      <c r="I180" s="86"/>
      <c r="J180" s="86"/>
      <c r="K180" s="86"/>
    </row>
    <row r="181" spans="1:12" ht="20.25" customHeight="1" x14ac:dyDescent="0.3">
      <c r="A181" s="86"/>
      <c r="B181" s="86"/>
      <c r="C181" s="126" t="s">
        <v>97</v>
      </c>
      <c r="D181" s="86"/>
      <c r="E181" s="86"/>
      <c r="F181" s="86"/>
      <c r="G181" s="86"/>
      <c r="H181" s="86"/>
      <c r="I181" s="86"/>
      <c r="J181" s="86"/>
      <c r="K181" s="86"/>
    </row>
    <row r="182" spans="1:12" s="33" customFormat="1" ht="20.25" customHeight="1" x14ac:dyDescent="0.3">
      <c r="A182" s="83"/>
      <c r="B182" s="83"/>
      <c r="C182" s="151" t="s">
        <v>702</v>
      </c>
      <c r="D182" s="83"/>
      <c r="E182" s="83"/>
      <c r="F182" s="83" t="s">
        <v>1700</v>
      </c>
      <c r="G182" s="83"/>
      <c r="H182" s="83"/>
      <c r="I182" s="83"/>
      <c r="J182" s="83"/>
      <c r="K182" s="83"/>
    </row>
    <row r="183" spans="1:12" s="33" customFormat="1" ht="20.25" customHeight="1" x14ac:dyDescent="0.3">
      <c r="A183" s="83"/>
      <c r="B183" s="83"/>
      <c r="C183" s="230" t="s">
        <v>703</v>
      </c>
      <c r="D183" s="83"/>
      <c r="E183" s="83"/>
      <c r="F183" s="83" t="s">
        <v>1701</v>
      </c>
      <c r="G183" s="83"/>
      <c r="H183" s="83"/>
      <c r="I183" s="83"/>
      <c r="J183" s="83"/>
      <c r="K183" s="83"/>
    </row>
    <row r="184" spans="1:12" ht="20.25" customHeight="1" x14ac:dyDescent="0.3">
      <c r="A184" s="86"/>
      <c r="B184" s="86"/>
      <c r="C184" s="86" t="s">
        <v>704</v>
      </c>
      <c r="D184" s="134" t="s">
        <v>690</v>
      </c>
      <c r="E184" s="231" t="s">
        <v>199</v>
      </c>
      <c r="F184" s="134" t="s">
        <v>1702</v>
      </c>
      <c r="G184" s="134"/>
      <c r="H184" s="134"/>
      <c r="I184" s="134"/>
      <c r="J184" s="134"/>
      <c r="K184" s="134"/>
    </row>
    <row r="185" spans="1:12" ht="20.25" customHeight="1" x14ac:dyDescent="0.3">
      <c r="A185" s="86"/>
      <c r="B185" s="86"/>
      <c r="C185" s="218" t="s">
        <v>687</v>
      </c>
      <c r="D185" s="134" t="s">
        <v>691</v>
      </c>
      <c r="E185" s="134"/>
      <c r="F185" s="134"/>
      <c r="G185" s="83">
        <v>54000</v>
      </c>
      <c r="H185" s="83">
        <v>54000</v>
      </c>
      <c r="I185" s="134" t="s">
        <v>693</v>
      </c>
      <c r="J185" s="134" t="s">
        <v>175</v>
      </c>
      <c r="K185" s="187" t="s">
        <v>146</v>
      </c>
    </row>
    <row r="186" spans="1:12" ht="20.25" customHeight="1" x14ac:dyDescent="0.3">
      <c r="A186" s="86"/>
      <c r="B186" s="86"/>
      <c r="C186" s="218" t="s">
        <v>688</v>
      </c>
      <c r="D186" s="134" t="s">
        <v>692</v>
      </c>
      <c r="E186" s="134"/>
      <c r="F186" s="134"/>
      <c r="G186" s="134"/>
      <c r="H186" s="134"/>
      <c r="I186" s="134" t="s">
        <v>694</v>
      </c>
      <c r="J186" s="134"/>
      <c r="K186" s="187" t="s">
        <v>147</v>
      </c>
    </row>
    <row r="187" spans="1:12" ht="20.25" customHeight="1" x14ac:dyDescent="0.3">
      <c r="A187" s="86"/>
      <c r="B187" s="86"/>
      <c r="C187" s="218" t="s">
        <v>689</v>
      </c>
      <c r="D187" s="134"/>
      <c r="E187" s="134"/>
      <c r="F187" s="134"/>
      <c r="G187" s="134"/>
      <c r="H187" s="134"/>
      <c r="I187" s="134" t="s">
        <v>695</v>
      </c>
      <c r="J187" s="134"/>
      <c r="K187" s="308"/>
    </row>
    <row r="188" spans="1:12" ht="20.25" customHeight="1" x14ac:dyDescent="0.3">
      <c r="A188" s="86"/>
      <c r="B188" s="86"/>
      <c r="C188" s="219" t="s">
        <v>705</v>
      </c>
      <c r="D188" s="86" t="s">
        <v>677</v>
      </c>
      <c r="E188" s="86" t="s">
        <v>161</v>
      </c>
      <c r="F188" s="86"/>
      <c r="G188" s="86"/>
      <c r="H188" s="86"/>
      <c r="I188" s="86"/>
      <c r="J188" s="86"/>
      <c r="K188" s="187" t="s">
        <v>1381</v>
      </c>
      <c r="L188" s="3" t="s">
        <v>1999</v>
      </c>
    </row>
    <row r="189" spans="1:12" ht="20.25" customHeight="1" x14ac:dyDescent="0.3">
      <c r="A189" s="86"/>
      <c r="B189" s="86"/>
      <c r="C189" s="151" t="s">
        <v>697</v>
      </c>
      <c r="D189" s="86" t="s">
        <v>696</v>
      </c>
      <c r="E189" s="86"/>
      <c r="F189" s="86"/>
      <c r="G189" s="86" t="s">
        <v>21</v>
      </c>
      <c r="H189" s="86" t="s">
        <v>21</v>
      </c>
      <c r="I189" s="86"/>
      <c r="J189" s="86"/>
      <c r="K189" s="308"/>
    </row>
    <row r="190" spans="1:12" ht="20.25" customHeight="1" x14ac:dyDescent="0.3">
      <c r="A190" s="86"/>
      <c r="B190" s="86"/>
      <c r="C190" s="230" t="s">
        <v>698</v>
      </c>
      <c r="D190" s="86"/>
      <c r="E190" s="86"/>
      <c r="F190" s="86"/>
      <c r="G190" s="86"/>
      <c r="H190" s="86"/>
      <c r="I190" s="86"/>
      <c r="J190" s="86"/>
      <c r="K190" s="86"/>
    </row>
    <row r="191" spans="1:12" ht="20.25" customHeight="1" x14ac:dyDescent="0.3">
      <c r="A191" s="86"/>
      <c r="B191" s="86"/>
      <c r="C191" s="230" t="s">
        <v>699</v>
      </c>
      <c r="D191" s="86" t="s">
        <v>21</v>
      </c>
      <c r="E191" s="86"/>
      <c r="F191" s="86"/>
      <c r="G191" s="86"/>
      <c r="H191" s="86"/>
      <c r="I191" s="86"/>
      <c r="J191" s="86"/>
      <c r="K191" s="86"/>
    </row>
    <row r="192" spans="1:12" ht="20.25" customHeight="1" x14ac:dyDescent="0.3">
      <c r="A192" s="86"/>
      <c r="B192" s="86"/>
      <c r="C192" s="86" t="s">
        <v>678</v>
      </c>
      <c r="D192" s="86"/>
      <c r="E192" s="86"/>
      <c r="F192" s="86"/>
      <c r="G192" s="86"/>
      <c r="H192" s="86"/>
      <c r="I192" s="86"/>
      <c r="J192" s="86"/>
      <c r="K192" s="86"/>
    </row>
    <row r="193" spans="1:12" ht="20.25" customHeight="1" x14ac:dyDescent="0.3">
      <c r="A193" s="86"/>
      <c r="B193" s="86"/>
      <c r="C193" s="86" t="s">
        <v>700</v>
      </c>
      <c r="D193" s="86"/>
      <c r="E193" s="86"/>
      <c r="F193" s="86"/>
      <c r="G193" s="86"/>
      <c r="H193" s="86"/>
      <c r="I193" s="86"/>
      <c r="J193" s="86"/>
      <c r="K193" s="86"/>
    </row>
    <row r="194" spans="1:12" ht="20.25" customHeight="1" x14ac:dyDescent="0.3">
      <c r="A194" s="86"/>
      <c r="B194" s="86"/>
      <c r="C194" s="164" t="s">
        <v>679</v>
      </c>
      <c r="D194" s="86"/>
      <c r="E194" s="86"/>
      <c r="F194" s="86"/>
      <c r="G194" s="86"/>
      <c r="H194" s="86"/>
      <c r="I194" s="86"/>
      <c r="J194" s="86"/>
      <c r="K194" s="86"/>
    </row>
    <row r="195" spans="1:12" ht="20.25" customHeight="1" x14ac:dyDescent="0.3">
      <c r="A195" s="86"/>
      <c r="B195" s="86"/>
      <c r="C195" s="164" t="s">
        <v>701</v>
      </c>
      <c r="D195" s="86"/>
      <c r="E195" s="86"/>
      <c r="F195" s="86"/>
      <c r="G195" s="86"/>
      <c r="H195" s="86"/>
      <c r="I195" s="86"/>
      <c r="J195" s="86"/>
      <c r="K195" s="86"/>
    </row>
    <row r="196" spans="1:12" ht="20.25" customHeight="1" x14ac:dyDescent="0.3">
      <c r="A196" s="86"/>
      <c r="B196" s="86"/>
      <c r="C196" s="156" t="s">
        <v>718</v>
      </c>
      <c r="D196" s="86"/>
      <c r="E196" s="86"/>
      <c r="F196" s="86"/>
      <c r="G196" s="86"/>
      <c r="H196" s="86"/>
      <c r="I196" s="86"/>
      <c r="J196" s="86"/>
      <c r="K196" s="86"/>
    </row>
    <row r="197" spans="1:12" ht="20.25" customHeight="1" x14ac:dyDescent="0.3">
      <c r="A197" s="86"/>
      <c r="B197" s="86"/>
      <c r="C197" s="86" t="s">
        <v>723</v>
      </c>
      <c r="D197" s="86" t="s">
        <v>719</v>
      </c>
      <c r="E197" s="86" t="s">
        <v>317</v>
      </c>
      <c r="F197" s="86"/>
      <c r="G197" s="121">
        <v>156000</v>
      </c>
      <c r="H197" s="121">
        <v>156000</v>
      </c>
      <c r="I197" s="86" t="s">
        <v>214</v>
      </c>
      <c r="J197" s="86" t="s">
        <v>175</v>
      </c>
      <c r="K197" s="187" t="s">
        <v>1381</v>
      </c>
      <c r="L197" s="3" t="s">
        <v>2000</v>
      </c>
    </row>
    <row r="198" spans="1:12" ht="20.25" customHeight="1" x14ac:dyDescent="0.3">
      <c r="A198" s="86"/>
      <c r="B198" s="86"/>
      <c r="C198" s="86" t="s">
        <v>722</v>
      </c>
      <c r="D198" s="86" t="s">
        <v>720</v>
      </c>
      <c r="E198" s="86" t="s">
        <v>317</v>
      </c>
      <c r="F198" s="86"/>
      <c r="G198" s="86"/>
      <c r="H198" s="86"/>
      <c r="I198" s="86"/>
      <c r="J198" s="86"/>
      <c r="K198" s="308"/>
    </row>
    <row r="199" spans="1:12" ht="20.25" customHeight="1" x14ac:dyDescent="0.3">
      <c r="A199" s="138"/>
      <c r="B199" s="138"/>
      <c r="C199" s="138" t="s">
        <v>721</v>
      </c>
      <c r="D199" s="138" t="s">
        <v>348</v>
      </c>
      <c r="E199" s="138" t="s">
        <v>317</v>
      </c>
      <c r="F199" s="138"/>
      <c r="G199" s="232">
        <v>122700</v>
      </c>
      <c r="H199" s="232">
        <v>122700</v>
      </c>
      <c r="I199" s="138" t="s">
        <v>214</v>
      </c>
      <c r="J199" s="138" t="s">
        <v>1387</v>
      </c>
      <c r="K199" s="432" t="s">
        <v>201</v>
      </c>
      <c r="L199" s="3" t="s">
        <v>2000</v>
      </c>
    </row>
    <row r="200" spans="1:12" ht="20.25" customHeight="1" x14ac:dyDescent="0.3">
      <c r="A200" s="7"/>
      <c r="B200" s="7"/>
      <c r="C200" s="5"/>
      <c r="D200" s="7"/>
      <c r="E200" s="7"/>
      <c r="F200" s="29" t="s">
        <v>530</v>
      </c>
      <c r="G200" s="39">
        <f>G201+G202+G203+G204</f>
        <v>778417</v>
      </c>
      <c r="H200" s="39">
        <f>H201+H202+H203+H204</f>
        <v>776617</v>
      </c>
      <c r="I200" s="7"/>
      <c r="J200" s="7"/>
      <c r="K200" s="7"/>
    </row>
    <row r="201" spans="1:12" ht="20.25" customHeight="1" x14ac:dyDescent="0.3">
      <c r="A201" s="7"/>
      <c r="B201" s="7"/>
      <c r="C201" s="5"/>
      <c r="D201" s="7"/>
      <c r="E201" s="7"/>
      <c r="F201" s="19" t="s">
        <v>151</v>
      </c>
      <c r="G201" s="431">
        <v>123597</v>
      </c>
      <c r="H201" s="431">
        <v>123597</v>
      </c>
      <c r="I201" s="7"/>
      <c r="J201" s="7"/>
      <c r="K201" s="7"/>
    </row>
    <row r="202" spans="1:12" ht="20.25" customHeight="1" x14ac:dyDescent="0.3">
      <c r="A202" s="7"/>
      <c r="B202" s="7"/>
      <c r="C202" s="5"/>
      <c r="D202" s="7"/>
      <c r="E202" s="7"/>
      <c r="F202" s="19" t="s">
        <v>288</v>
      </c>
      <c r="G202" s="431">
        <f>G32+G131+G152+G153+G158+G159</f>
        <v>72120</v>
      </c>
      <c r="H202" s="431">
        <f>H32+H131+H152+H153+H158+H159</f>
        <v>70320</v>
      </c>
      <c r="I202" s="7"/>
      <c r="J202" s="7"/>
      <c r="K202" s="7" t="s">
        <v>21</v>
      </c>
    </row>
    <row r="203" spans="1:12" ht="20.25" customHeight="1" x14ac:dyDescent="0.3">
      <c r="A203" s="7"/>
      <c r="B203" s="7"/>
      <c r="C203" s="5"/>
      <c r="D203" s="7"/>
      <c r="E203" s="7"/>
      <c r="F203" s="19" t="s">
        <v>142</v>
      </c>
      <c r="G203" s="27">
        <f>G80+G81+G82+G134+G167+G185+G197+G199</f>
        <v>532700</v>
      </c>
      <c r="H203" s="27">
        <f>H80+H81+H82+H134+H167+H185+H197+H199</f>
        <v>532700</v>
      </c>
      <c r="I203" s="7" t="s">
        <v>21</v>
      </c>
      <c r="J203" s="7"/>
      <c r="K203" s="7"/>
    </row>
    <row r="204" spans="1:12" ht="20.25" customHeight="1" x14ac:dyDescent="0.3">
      <c r="F204" s="29" t="s">
        <v>1432</v>
      </c>
      <c r="G204" s="10">
        <f>G108</f>
        <v>50000</v>
      </c>
      <c r="H204" s="10">
        <f>H108</f>
        <v>50000</v>
      </c>
    </row>
    <row r="205" spans="1:12" ht="20.25" customHeight="1" x14ac:dyDescent="0.3">
      <c r="G205" s="140"/>
      <c r="H205" s="140"/>
    </row>
  </sheetData>
  <mergeCells count="11">
    <mergeCell ref="J28:J29"/>
    <mergeCell ref="K28:K29"/>
    <mergeCell ref="A1:K1"/>
    <mergeCell ref="A2:J2"/>
    <mergeCell ref="A28:A29"/>
    <mergeCell ref="B28:B29"/>
    <mergeCell ref="C28:C29"/>
    <mergeCell ref="D28:D29"/>
    <mergeCell ref="E28:E29"/>
    <mergeCell ref="F28:F29"/>
    <mergeCell ref="G28:I28"/>
  </mergeCells>
  <pageMargins left="0.37" right="0.11811023622047245" top="0.15748031496062992" bottom="0.15748031496062992" header="0" footer="0"/>
  <pageSetup paperSize="9" orientation="landscape" horizontalDpi="200" verticalDpi="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2"/>
  <sheetViews>
    <sheetView topLeftCell="C16" workbookViewId="0">
      <pane ySplit="3" topLeftCell="A145" activePane="bottomLeft" state="frozen"/>
      <selection activeCell="A16" sqref="A16"/>
      <selection pane="bottomLeft" activeCell="H154" sqref="H154"/>
    </sheetView>
  </sheetViews>
  <sheetFormatPr defaultColWidth="9" defaultRowHeight="18.75" x14ac:dyDescent="0.3"/>
  <cols>
    <col min="1" max="1" width="4.75" style="3" customWidth="1"/>
    <col min="2" max="2" width="14.125" style="3" customWidth="1"/>
    <col min="3" max="3" width="39" style="3" customWidth="1"/>
    <col min="4" max="4" width="12.25" style="3" customWidth="1"/>
    <col min="5" max="5" width="9" style="3"/>
    <col min="6" max="6" width="18" style="3" customWidth="1"/>
    <col min="7" max="8" width="11.375" style="3" customWidth="1"/>
    <col min="9" max="9" width="9" style="77"/>
    <col min="10" max="10" width="9.875" style="3" customWidth="1"/>
    <col min="11" max="11" width="10.75" style="3" customWidth="1"/>
    <col min="12" max="16384" width="9" style="3"/>
  </cols>
  <sheetData>
    <row r="1" spans="1:11" x14ac:dyDescent="0.3">
      <c r="A1" s="544" t="s">
        <v>0</v>
      </c>
      <c r="B1" s="544"/>
      <c r="C1" s="544"/>
      <c r="D1" s="544"/>
      <c r="E1" s="544"/>
      <c r="F1" s="544"/>
      <c r="G1" s="544"/>
      <c r="H1" s="544"/>
      <c r="I1" s="544"/>
      <c r="J1" s="544"/>
      <c r="K1" s="544"/>
    </row>
    <row r="2" spans="1:11" x14ac:dyDescent="0.3">
      <c r="A2" s="544" t="s">
        <v>1449</v>
      </c>
      <c r="B2" s="544"/>
      <c r="C2" s="544"/>
      <c r="D2" s="544"/>
      <c r="E2" s="544"/>
      <c r="F2" s="544"/>
      <c r="G2" s="544"/>
      <c r="H2" s="544"/>
      <c r="I2" s="544"/>
      <c r="J2" s="544"/>
      <c r="K2" s="4"/>
    </row>
    <row r="3" spans="1:11" x14ac:dyDescent="0.3">
      <c r="A3" s="34" t="s">
        <v>784</v>
      </c>
      <c r="B3" s="35"/>
      <c r="C3" s="16"/>
      <c r="D3" s="16"/>
      <c r="E3" s="16"/>
      <c r="F3" s="17"/>
      <c r="G3" s="16"/>
      <c r="H3" s="16"/>
    </row>
    <row r="4" spans="1:11" x14ac:dyDescent="0.3">
      <c r="B4" s="4" t="s">
        <v>785</v>
      </c>
    </row>
    <row r="5" spans="1:11" x14ac:dyDescent="0.3">
      <c r="B5" s="4" t="s">
        <v>787</v>
      </c>
    </row>
    <row r="6" spans="1:11" x14ac:dyDescent="0.3">
      <c r="A6" s="4" t="s">
        <v>3</v>
      </c>
    </row>
    <row r="7" spans="1:11" x14ac:dyDescent="0.3">
      <c r="A7" s="4"/>
      <c r="B7" s="24" t="s">
        <v>55</v>
      </c>
      <c r="C7" s="8"/>
      <c r="D7" s="8"/>
      <c r="E7" s="8"/>
      <c r="F7" s="8"/>
      <c r="G7" s="8"/>
      <c r="H7" s="8"/>
    </row>
    <row r="8" spans="1:11" x14ac:dyDescent="0.3">
      <c r="A8" s="4"/>
      <c r="B8" s="2" t="s">
        <v>59</v>
      </c>
      <c r="C8" s="8"/>
      <c r="D8" s="8"/>
      <c r="E8" s="8"/>
      <c r="F8" s="8"/>
      <c r="G8" s="8"/>
      <c r="H8" s="8"/>
      <c r="I8" s="578"/>
      <c r="J8" s="578"/>
      <c r="K8" s="578"/>
    </row>
    <row r="9" spans="1:11" x14ac:dyDescent="0.3">
      <c r="A9" s="4"/>
      <c r="B9" s="2" t="s">
        <v>60</v>
      </c>
      <c r="C9" s="8"/>
      <c r="D9" s="8"/>
      <c r="E9" s="8"/>
      <c r="F9" s="8"/>
      <c r="G9" s="8"/>
      <c r="H9" s="8"/>
      <c r="I9" s="17"/>
      <c r="J9" s="16"/>
      <c r="K9" s="16"/>
    </row>
    <row r="10" spans="1:11" x14ac:dyDescent="0.3">
      <c r="A10" s="4"/>
      <c r="B10" s="2" t="s">
        <v>56</v>
      </c>
      <c r="C10" s="8"/>
      <c r="D10" s="8"/>
      <c r="E10" s="8"/>
      <c r="F10" s="8"/>
      <c r="G10" s="8"/>
      <c r="H10" s="8"/>
      <c r="I10" s="17"/>
      <c r="J10" s="16"/>
      <c r="K10" s="16"/>
    </row>
    <row r="11" spans="1:11" x14ac:dyDescent="0.3">
      <c r="A11" s="4"/>
      <c r="B11" s="2" t="s">
        <v>57</v>
      </c>
      <c r="C11" s="8"/>
      <c r="D11" s="8"/>
      <c r="E11" s="8"/>
      <c r="F11" s="8"/>
      <c r="G11" s="8"/>
      <c r="H11" s="8"/>
      <c r="I11" s="31"/>
      <c r="J11" s="36"/>
      <c r="K11" s="36"/>
    </row>
    <row r="12" spans="1:11" x14ac:dyDescent="0.3">
      <c r="A12" s="4"/>
      <c r="B12" s="2" t="s">
        <v>58</v>
      </c>
      <c r="C12" s="8"/>
      <c r="D12" s="8"/>
      <c r="E12" s="8"/>
      <c r="F12" s="8"/>
      <c r="G12" s="8"/>
      <c r="H12" s="8"/>
      <c r="I12" s="17"/>
      <c r="J12" s="579"/>
      <c r="K12" s="579"/>
    </row>
    <row r="13" spans="1:11" x14ac:dyDescent="0.3">
      <c r="A13" s="4"/>
      <c r="B13" s="2" t="s">
        <v>61</v>
      </c>
      <c r="C13" s="8"/>
      <c r="D13" s="8"/>
      <c r="E13" s="8"/>
      <c r="F13" s="8"/>
      <c r="G13" s="8"/>
      <c r="H13" s="8"/>
      <c r="I13" s="17"/>
      <c r="J13" s="37"/>
      <c r="K13" s="37"/>
    </row>
    <row r="14" spans="1:11" x14ac:dyDescent="0.3">
      <c r="A14" s="4"/>
      <c r="B14" s="2" t="s">
        <v>63</v>
      </c>
      <c r="C14" s="6"/>
      <c r="D14" s="8"/>
      <c r="E14" s="8"/>
      <c r="F14" s="8"/>
      <c r="G14" s="8"/>
      <c r="H14" s="8"/>
      <c r="I14" s="17"/>
      <c r="J14" s="37"/>
      <c r="K14" s="37"/>
    </row>
    <row r="15" spans="1:11" x14ac:dyDescent="0.3">
      <c r="A15" s="4"/>
      <c r="B15" s="2" t="s">
        <v>788</v>
      </c>
      <c r="C15" s="6"/>
      <c r="D15" s="8"/>
      <c r="E15" s="8"/>
      <c r="F15" s="8"/>
      <c r="G15" s="8"/>
      <c r="H15" s="8"/>
      <c r="I15" s="17"/>
      <c r="J15" s="37" t="s">
        <v>786</v>
      </c>
      <c r="K15" s="37"/>
    </row>
    <row r="16" spans="1:11" ht="19.5" thickBot="1" x14ac:dyDescent="0.35">
      <c r="A16" s="4"/>
      <c r="B16" s="23" t="s">
        <v>62</v>
      </c>
      <c r="C16" s="6"/>
      <c r="D16" s="8"/>
      <c r="E16" s="8"/>
      <c r="F16" s="8"/>
      <c r="G16" s="8"/>
      <c r="H16" s="8"/>
      <c r="J16" s="8"/>
    </row>
    <row r="17" spans="1:11" x14ac:dyDescent="0.3">
      <c r="A17" s="576" t="s">
        <v>4</v>
      </c>
      <c r="B17" s="572" t="s">
        <v>5</v>
      </c>
      <c r="C17" s="572" t="s">
        <v>6</v>
      </c>
      <c r="D17" s="572" t="s">
        <v>7</v>
      </c>
      <c r="E17" s="572" t="s">
        <v>8</v>
      </c>
      <c r="F17" s="572" t="s">
        <v>9</v>
      </c>
      <c r="G17" s="575" t="s">
        <v>10</v>
      </c>
      <c r="H17" s="575"/>
      <c r="I17" s="575"/>
      <c r="J17" s="572" t="s">
        <v>11</v>
      </c>
      <c r="K17" s="573" t="s">
        <v>12</v>
      </c>
    </row>
    <row r="18" spans="1:11" x14ac:dyDescent="0.3">
      <c r="A18" s="577"/>
      <c r="B18" s="552"/>
      <c r="C18" s="552"/>
      <c r="D18" s="552"/>
      <c r="E18" s="552"/>
      <c r="F18" s="552"/>
      <c r="G18" s="413" t="s">
        <v>13</v>
      </c>
      <c r="H18" s="489"/>
      <c r="I18" s="413" t="s">
        <v>14</v>
      </c>
      <c r="J18" s="552"/>
      <c r="K18" s="574"/>
    </row>
    <row r="19" spans="1:11" x14ac:dyDescent="0.3">
      <c r="A19" s="116" t="s">
        <v>1719</v>
      </c>
      <c r="B19" s="118"/>
      <c r="C19" s="118"/>
      <c r="D19" s="118"/>
      <c r="E19" s="118"/>
      <c r="F19" s="118"/>
      <c r="G19" s="118"/>
      <c r="H19" s="118"/>
      <c r="I19" s="115"/>
      <c r="J19" s="118"/>
      <c r="K19" s="118"/>
    </row>
    <row r="20" spans="1:11" x14ac:dyDescent="0.3">
      <c r="A20" s="86"/>
      <c r="B20" s="156"/>
      <c r="C20" s="125" t="s">
        <v>64</v>
      </c>
      <c r="D20" s="86"/>
      <c r="E20" s="86"/>
      <c r="F20" s="86"/>
      <c r="G20" s="86"/>
      <c r="H20" s="86"/>
      <c r="I20" s="414"/>
      <c r="J20" s="86"/>
      <c r="K20" s="86"/>
    </row>
    <row r="21" spans="1:11" x14ac:dyDescent="0.3">
      <c r="A21" s="86"/>
      <c r="B21" s="156"/>
      <c r="C21" s="233" t="s">
        <v>878</v>
      </c>
      <c r="D21" s="197"/>
      <c r="E21" s="106"/>
      <c r="F21" s="234"/>
      <c r="G21" s="167"/>
      <c r="H21" s="167"/>
      <c r="I21" s="242"/>
      <c r="J21" s="167"/>
      <c r="K21" s="234"/>
    </row>
    <row r="22" spans="1:11" x14ac:dyDescent="0.3">
      <c r="A22" s="86"/>
      <c r="B22" s="86"/>
      <c r="C22" s="234" t="s">
        <v>858</v>
      </c>
      <c r="D22" s="167" t="s">
        <v>859</v>
      </c>
      <c r="E22" s="106" t="s">
        <v>860</v>
      </c>
      <c r="F22" s="167" t="s">
        <v>861</v>
      </c>
      <c r="G22" s="235">
        <v>20000</v>
      </c>
      <c r="H22" s="235">
        <v>20000</v>
      </c>
      <c r="I22" s="106" t="s">
        <v>151</v>
      </c>
      <c r="J22" s="236" t="s">
        <v>811</v>
      </c>
      <c r="K22" s="298" t="s">
        <v>844</v>
      </c>
    </row>
    <row r="23" spans="1:11" x14ac:dyDescent="0.3">
      <c r="A23" s="86"/>
      <c r="B23" s="86"/>
      <c r="C23" s="237" t="s">
        <v>862</v>
      </c>
      <c r="D23" s="167" t="s">
        <v>863</v>
      </c>
      <c r="E23" s="106" t="s">
        <v>413</v>
      </c>
      <c r="F23" s="167" t="s">
        <v>864</v>
      </c>
      <c r="G23" s="235"/>
      <c r="H23" s="235"/>
      <c r="I23" s="106"/>
      <c r="J23" s="167"/>
      <c r="K23" s="318" t="s">
        <v>865</v>
      </c>
    </row>
    <row r="24" spans="1:11" x14ac:dyDescent="0.3">
      <c r="A24" s="86"/>
      <c r="B24" s="86"/>
      <c r="C24" s="237"/>
      <c r="D24" s="167" t="s">
        <v>866</v>
      </c>
      <c r="E24" s="106" t="s">
        <v>860</v>
      </c>
      <c r="F24" s="167"/>
      <c r="G24" s="235"/>
      <c r="H24" s="235"/>
      <c r="I24" s="106"/>
      <c r="J24" s="167"/>
      <c r="K24" s="167" t="s">
        <v>867</v>
      </c>
    </row>
    <row r="25" spans="1:11" x14ac:dyDescent="0.3">
      <c r="A25" s="86"/>
      <c r="B25" s="86"/>
      <c r="C25" s="167"/>
      <c r="D25" s="167" t="s">
        <v>868</v>
      </c>
      <c r="E25" s="106"/>
      <c r="F25" s="167"/>
      <c r="G25" s="167"/>
      <c r="H25" s="167"/>
      <c r="I25" s="242"/>
      <c r="J25" s="167"/>
      <c r="K25" s="167" t="s">
        <v>266</v>
      </c>
    </row>
    <row r="26" spans="1:11" x14ac:dyDescent="0.3">
      <c r="A26" s="86"/>
      <c r="B26" s="86"/>
      <c r="C26" s="167" t="s">
        <v>869</v>
      </c>
      <c r="D26" s="106" t="s">
        <v>870</v>
      </c>
      <c r="E26" s="106" t="s">
        <v>218</v>
      </c>
      <c r="F26" s="238" t="s">
        <v>871</v>
      </c>
      <c r="G26" s="235">
        <v>26500</v>
      </c>
      <c r="H26" s="235">
        <v>26500</v>
      </c>
      <c r="I26" s="106" t="s">
        <v>151</v>
      </c>
      <c r="J26" s="236" t="s">
        <v>2239</v>
      </c>
      <c r="K26" s="239" t="s">
        <v>879</v>
      </c>
    </row>
    <row r="27" spans="1:11" x14ac:dyDescent="0.3">
      <c r="A27" s="86"/>
      <c r="B27" s="86"/>
      <c r="C27" s="167" t="s">
        <v>872</v>
      </c>
      <c r="D27" s="106"/>
      <c r="E27" s="106"/>
      <c r="F27" s="238" t="s">
        <v>873</v>
      </c>
      <c r="G27" s="235"/>
      <c r="H27" s="235"/>
      <c r="I27" s="106"/>
      <c r="J27" s="236"/>
      <c r="K27" s="319" t="s">
        <v>880</v>
      </c>
    </row>
    <row r="28" spans="1:11" x14ac:dyDescent="0.3">
      <c r="A28" s="86"/>
      <c r="B28" s="86"/>
      <c r="C28" s="167"/>
      <c r="D28" s="106"/>
      <c r="E28" s="106"/>
      <c r="F28" s="238" t="s">
        <v>874</v>
      </c>
      <c r="G28" s="235"/>
      <c r="H28" s="235"/>
      <c r="I28" s="106"/>
      <c r="J28" s="236"/>
      <c r="K28" s="239"/>
    </row>
    <row r="29" spans="1:11" x14ac:dyDescent="0.3">
      <c r="A29" s="86"/>
      <c r="B29" s="86"/>
      <c r="C29" s="167"/>
      <c r="D29" s="106"/>
      <c r="E29" s="106"/>
      <c r="F29" s="238" t="s">
        <v>875</v>
      </c>
      <c r="G29" s="235"/>
      <c r="H29" s="235"/>
      <c r="I29" s="106"/>
      <c r="J29" s="236" t="s">
        <v>21</v>
      </c>
      <c r="K29" s="239"/>
    </row>
    <row r="30" spans="1:11" x14ac:dyDescent="0.3">
      <c r="A30" s="86"/>
      <c r="B30" s="86"/>
      <c r="C30" s="167"/>
      <c r="D30" s="106"/>
      <c r="E30" s="106"/>
      <c r="F30" s="238" t="s">
        <v>171</v>
      </c>
      <c r="G30" s="235"/>
      <c r="H30" s="235"/>
      <c r="I30" s="106"/>
      <c r="J30" s="236"/>
      <c r="K30" s="239"/>
    </row>
    <row r="31" spans="1:11" x14ac:dyDescent="0.3">
      <c r="A31" s="86"/>
      <c r="B31" s="86"/>
      <c r="C31" s="122" t="s">
        <v>962</v>
      </c>
      <c r="D31" s="414" t="s">
        <v>414</v>
      </c>
      <c r="E31" s="414" t="s">
        <v>146</v>
      </c>
      <c r="F31" s="86"/>
      <c r="G31" s="83">
        <v>10000</v>
      </c>
      <c r="H31" s="83">
        <v>10000</v>
      </c>
      <c r="I31" s="414" t="s">
        <v>214</v>
      </c>
      <c r="J31" s="236" t="s">
        <v>811</v>
      </c>
      <c r="K31" s="304" t="s">
        <v>146</v>
      </c>
    </row>
    <row r="32" spans="1:11" x14ac:dyDescent="0.3">
      <c r="A32" s="86"/>
      <c r="B32" s="86"/>
      <c r="C32" s="238" t="s">
        <v>961</v>
      </c>
      <c r="D32" s="167"/>
      <c r="E32" s="106" t="s">
        <v>256</v>
      </c>
      <c r="F32" s="167"/>
      <c r="G32" s="167"/>
      <c r="H32" s="167"/>
      <c r="I32" s="106"/>
      <c r="J32" s="167"/>
      <c r="K32" s="304" t="s">
        <v>256</v>
      </c>
    </row>
    <row r="33" spans="1:11" x14ac:dyDescent="0.3">
      <c r="A33" s="86"/>
      <c r="B33" s="86"/>
      <c r="C33" s="167" t="s">
        <v>876</v>
      </c>
      <c r="D33" s="167"/>
      <c r="E33" s="106"/>
      <c r="F33" s="167"/>
      <c r="G33" s="167"/>
      <c r="H33" s="167"/>
      <c r="I33" s="106"/>
      <c r="J33" s="167"/>
      <c r="K33" s="167" t="s">
        <v>877</v>
      </c>
    </row>
    <row r="34" spans="1:11" x14ac:dyDescent="0.3">
      <c r="A34" s="86"/>
      <c r="B34" s="86"/>
      <c r="C34" s="167" t="s">
        <v>939</v>
      </c>
      <c r="D34" s="167"/>
      <c r="E34" s="106"/>
      <c r="F34" s="167"/>
      <c r="G34" s="167"/>
      <c r="H34" s="167"/>
      <c r="I34" s="106"/>
      <c r="J34" s="167"/>
      <c r="K34" s="167"/>
    </row>
    <row r="35" spans="1:11" x14ac:dyDescent="0.3">
      <c r="A35" s="86"/>
      <c r="B35" s="86"/>
      <c r="C35" s="240" t="s">
        <v>889</v>
      </c>
      <c r="D35" s="197" t="s">
        <v>881</v>
      </c>
      <c r="E35" s="106" t="s">
        <v>882</v>
      </c>
      <c r="F35" s="167"/>
      <c r="G35" s="167"/>
      <c r="H35" s="167"/>
      <c r="I35" s="242" t="s">
        <v>883</v>
      </c>
      <c r="J35" s="236" t="s">
        <v>811</v>
      </c>
      <c r="K35" s="167" t="s">
        <v>884</v>
      </c>
    </row>
    <row r="36" spans="1:11" x14ac:dyDescent="0.3">
      <c r="A36" s="86"/>
      <c r="B36" s="86"/>
      <c r="C36" s="234" t="s">
        <v>890</v>
      </c>
      <c r="D36" s="197"/>
      <c r="E36" s="106"/>
      <c r="F36" s="167"/>
      <c r="G36" s="167"/>
      <c r="H36" s="167"/>
      <c r="I36" s="242"/>
      <c r="J36" s="167"/>
      <c r="K36" s="167"/>
    </row>
    <row r="37" spans="1:11" x14ac:dyDescent="0.3">
      <c r="A37" s="86"/>
      <c r="B37" s="86"/>
      <c r="C37" s="429" t="s">
        <v>2238</v>
      </c>
      <c r="D37" s="197" t="s">
        <v>881</v>
      </c>
      <c r="E37" s="106" t="s">
        <v>882</v>
      </c>
      <c r="F37" s="167"/>
      <c r="G37" s="235">
        <v>17160</v>
      </c>
      <c r="H37" s="235">
        <v>17160</v>
      </c>
      <c r="I37" s="242"/>
      <c r="J37" s="167"/>
      <c r="K37" s="167"/>
    </row>
    <row r="38" spans="1:11" x14ac:dyDescent="0.3">
      <c r="A38" s="86"/>
      <c r="B38" s="86"/>
      <c r="C38" s="429" t="s">
        <v>2237</v>
      </c>
      <c r="D38" s="197"/>
      <c r="E38" s="106"/>
      <c r="F38" s="167"/>
      <c r="G38" s="167"/>
      <c r="H38" s="167"/>
      <c r="I38" s="242"/>
      <c r="J38" s="167" t="s">
        <v>21</v>
      </c>
      <c r="K38" s="167"/>
    </row>
    <row r="39" spans="1:11" x14ac:dyDescent="0.3">
      <c r="A39" s="86"/>
      <c r="B39" s="86"/>
      <c r="C39" s="234"/>
      <c r="D39" s="197"/>
      <c r="E39" s="106"/>
      <c r="F39" s="167"/>
      <c r="G39" s="167"/>
      <c r="H39" s="167"/>
      <c r="I39" s="242"/>
      <c r="J39" s="167"/>
      <c r="K39" s="167"/>
    </row>
    <row r="40" spans="1:11" x14ac:dyDescent="0.3">
      <c r="A40" s="86"/>
      <c r="B40" s="86"/>
      <c r="C40" s="183" t="s">
        <v>940</v>
      </c>
      <c r="D40" s="167"/>
      <c r="E40" s="106" t="s">
        <v>860</v>
      </c>
      <c r="F40" s="167" t="s">
        <v>885</v>
      </c>
      <c r="G40" s="167"/>
      <c r="H40" s="167"/>
      <c r="I40" s="106"/>
      <c r="J40" s="167"/>
      <c r="K40" s="234" t="s">
        <v>886</v>
      </c>
    </row>
    <row r="41" spans="1:11" x14ac:dyDescent="0.3">
      <c r="A41" s="86"/>
      <c r="B41" s="86"/>
      <c r="C41" s="238" t="s">
        <v>916</v>
      </c>
      <c r="D41" s="167"/>
      <c r="E41" s="106" t="s">
        <v>413</v>
      </c>
      <c r="F41" s="167" t="s">
        <v>887</v>
      </c>
      <c r="G41" s="167"/>
      <c r="H41" s="167"/>
      <c r="I41" s="106"/>
      <c r="J41" s="167"/>
      <c r="K41" s="234"/>
    </row>
    <row r="42" spans="1:11" x14ac:dyDescent="0.3">
      <c r="A42" s="86"/>
      <c r="B42" s="86"/>
      <c r="C42" s="238" t="s">
        <v>941</v>
      </c>
      <c r="D42" s="167"/>
      <c r="E42" s="106"/>
      <c r="F42" s="167" t="s">
        <v>888</v>
      </c>
      <c r="G42" s="167"/>
      <c r="H42" s="167"/>
      <c r="I42" s="106"/>
      <c r="J42" s="167"/>
      <c r="K42" s="234"/>
    </row>
    <row r="43" spans="1:11" x14ac:dyDescent="0.3">
      <c r="A43" s="86"/>
      <c r="B43" s="86"/>
      <c r="C43" s="241" t="s">
        <v>915</v>
      </c>
      <c r="D43" s="167"/>
      <c r="E43" s="106"/>
      <c r="F43" s="167"/>
      <c r="G43" s="167"/>
      <c r="H43" s="167"/>
      <c r="I43" s="106"/>
      <c r="J43" s="167"/>
      <c r="K43" s="234"/>
    </row>
    <row r="44" spans="1:11" x14ac:dyDescent="0.3">
      <c r="A44" s="86"/>
      <c r="B44" s="86"/>
      <c r="C44" s="238" t="s">
        <v>917</v>
      </c>
      <c r="D44" s="242" t="s">
        <v>897</v>
      </c>
      <c r="E44" s="106" t="s">
        <v>218</v>
      </c>
      <c r="F44" s="167" t="s">
        <v>898</v>
      </c>
      <c r="G44" s="167"/>
      <c r="H44" s="167"/>
      <c r="I44" s="242" t="s">
        <v>151</v>
      </c>
      <c r="J44" s="167" t="s">
        <v>1452</v>
      </c>
      <c r="K44" s="167" t="s">
        <v>899</v>
      </c>
    </row>
    <row r="45" spans="1:11" x14ac:dyDescent="0.3">
      <c r="A45" s="86"/>
      <c r="B45" s="86"/>
      <c r="C45" s="238" t="s">
        <v>918</v>
      </c>
      <c r="D45" s="167"/>
      <c r="E45" s="106"/>
      <c r="F45" s="167" t="s">
        <v>900</v>
      </c>
      <c r="G45" s="167"/>
      <c r="H45" s="167"/>
      <c r="I45" s="106"/>
      <c r="J45" s="167"/>
      <c r="K45" s="234"/>
    </row>
    <row r="46" spans="1:11" x14ac:dyDescent="0.3">
      <c r="A46" s="86"/>
      <c r="B46" s="86"/>
      <c r="C46" s="167" t="s">
        <v>919</v>
      </c>
      <c r="D46" s="167"/>
      <c r="E46" s="106"/>
      <c r="F46" s="167" t="s">
        <v>901</v>
      </c>
      <c r="G46" s="167"/>
      <c r="H46" s="167"/>
      <c r="I46" s="106"/>
      <c r="J46" s="167"/>
      <c r="K46" s="167" t="s">
        <v>899</v>
      </c>
    </row>
    <row r="47" spans="1:11" x14ac:dyDescent="0.3">
      <c r="A47" s="86"/>
      <c r="B47" s="86"/>
      <c r="C47" s="167" t="s">
        <v>963</v>
      </c>
      <c r="D47" s="167"/>
      <c r="E47" s="106"/>
      <c r="F47" s="167" t="s">
        <v>902</v>
      </c>
      <c r="G47" s="167"/>
      <c r="H47" s="167"/>
      <c r="I47" s="106"/>
      <c r="J47" s="167"/>
      <c r="K47" s="234"/>
    </row>
    <row r="48" spans="1:11" x14ac:dyDescent="0.3">
      <c r="A48" s="86"/>
      <c r="B48" s="86"/>
      <c r="C48" s="167" t="s">
        <v>920</v>
      </c>
      <c r="D48" s="106" t="s">
        <v>903</v>
      </c>
      <c r="E48" s="106" t="s">
        <v>218</v>
      </c>
      <c r="F48" s="167" t="s">
        <v>904</v>
      </c>
      <c r="G48" s="235">
        <v>6750</v>
      </c>
      <c r="H48" s="235">
        <v>6750</v>
      </c>
      <c r="I48" s="106" t="s">
        <v>151</v>
      </c>
      <c r="J48" s="167" t="s">
        <v>905</v>
      </c>
      <c r="K48" s="298" t="s">
        <v>906</v>
      </c>
    </row>
    <row r="49" spans="1:11" x14ac:dyDescent="0.3">
      <c r="A49" s="86"/>
      <c r="B49" s="86"/>
      <c r="C49" s="167" t="s">
        <v>921</v>
      </c>
      <c r="D49" s="167"/>
      <c r="E49" s="106"/>
      <c r="F49" s="167" t="s">
        <v>907</v>
      </c>
      <c r="G49" s="167"/>
      <c r="H49" s="167"/>
      <c r="I49" s="106"/>
      <c r="J49" s="167"/>
      <c r="K49" s="234"/>
    </row>
    <row r="50" spans="1:11" x14ac:dyDescent="0.3">
      <c r="A50" s="86"/>
      <c r="B50" s="86"/>
      <c r="C50" s="167"/>
      <c r="D50" s="167"/>
      <c r="E50" s="106"/>
      <c r="F50" s="167"/>
      <c r="G50" s="167"/>
      <c r="H50" s="167"/>
      <c r="I50" s="106"/>
      <c r="J50" s="167"/>
      <c r="K50" s="234"/>
    </row>
    <row r="51" spans="1:11" x14ac:dyDescent="0.3">
      <c r="A51" s="86"/>
      <c r="B51" s="86"/>
      <c r="C51" s="86" t="s">
        <v>922</v>
      </c>
      <c r="D51" s="414" t="s">
        <v>908</v>
      </c>
      <c r="E51" s="414" t="s">
        <v>882</v>
      </c>
      <c r="F51" s="86" t="s">
        <v>909</v>
      </c>
      <c r="G51" s="86"/>
      <c r="H51" s="86"/>
      <c r="I51" s="414" t="s">
        <v>910</v>
      </c>
      <c r="J51" s="243" t="s">
        <v>811</v>
      </c>
      <c r="K51" s="86" t="s">
        <v>906</v>
      </c>
    </row>
    <row r="52" spans="1:11" x14ac:dyDescent="0.3">
      <c r="A52" s="86"/>
      <c r="B52" s="86"/>
      <c r="C52" s="167" t="s">
        <v>923</v>
      </c>
      <c r="D52" s="167"/>
      <c r="E52" s="106"/>
      <c r="F52" s="167" t="s">
        <v>911</v>
      </c>
      <c r="G52" s="167"/>
      <c r="H52" s="167"/>
      <c r="I52" s="106"/>
      <c r="J52" s="167"/>
      <c r="K52" s="234"/>
    </row>
    <row r="53" spans="1:11" x14ac:dyDescent="0.3">
      <c r="A53" s="86"/>
      <c r="B53" s="86"/>
      <c r="C53" s="167" t="s">
        <v>924</v>
      </c>
      <c r="D53" s="167"/>
      <c r="E53" s="106"/>
      <c r="F53" s="167"/>
      <c r="G53" s="167"/>
      <c r="H53" s="167"/>
      <c r="I53" s="106"/>
      <c r="J53" s="167"/>
      <c r="K53" s="167" t="s">
        <v>906</v>
      </c>
    </row>
    <row r="54" spans="1:11" x14ac:dyDescent="0.3">
      <c r="A54" s="86"/>
      <c r="B54" s="86"/>
      <c r="C54" s="238" t="s">
        <v>925</v>
      </c>
      <c r="D54" s="167"/>
      <c r="E54" s="106"/>
      <c r="F54" s="167" t="s">
        <v>912</v>
      </c>
      <c r="G54" s="167"/>
      <c r="H54" s="167"/>
      <c r="I54" s="106"/>
      <c r="J54" s="167"/>
      <c r="K54" s="167" t="s">
        <v>927</v>
      </c>
    </row>
    <row r="55" spans="1:11" x14ac:dyDescent="0.3">
      <c r="A55" s="86"/>
      <c r="B55" s="86"/>
      <c r="C55" s="238" t="s">
        <v>926</v>
      </c>
      <c r="D55" s="167"/>
      <c r="E55" s="106"/>
      <c r="F55" s="167" t="s">
        <v>913</v>
      </c>
      <c r="G55" s="167"/>
      <c r="H55" s="167"/>
      <c r="I55" s="106"/>
      <c r="J55" s="167"/>
      <c r="K55" s="234" t="s">
        <v>928</v>
      </c>
    </row>
    <row r="56" spans="1:11" x14ac:dyDescent="0.3">
      <c r="A56" s="86"/>
      <c r="B56" s="86"/>
      <c r="C56" s="238"/>
      <c r="D56" s="167"/>
      <c r="E56" s="106"/>
      <c r="F56" s="167" t="s">
        <v>914</v>
      </c>
      <c r="G56" s="167"/>
      <c r="H56" s="167"/>
      <c r="I56" s="106"/>
      <c r="J56" s="167"/>
      <c r="K56" s="234"/>
    </row>
    <row r="57" spans="1:11" x14ac:dyDescent="0.3">
      <c r="A57" s="86"/>
      <c r="B57" s="86"/>
      <c r="C57" s="244" t="s">
        <v>965</v>
      </c>
      <c r="D57" s="167"/>
      <c r="E57" s="106"/>
      <c r="F57" s="167"/>
      <c r="G57" s="167"/>
      <c r="H57" s="167"/>
      <c r="I57" s="106"/>
      <c r="J57" s="167"/>
      <c r="K57" s="234"/>
    </row>
    <row r="58" spans="1:11" x14ac:dyDescent="0.3">
      <c r="A58" s="86"/>
      <c r="B58" s="86"/>
      <c r="C58" s="225" t="s">
        <v>966</v>
      </c>
      <c r="D58" s="167"/>
      <c r="E58" s="106"/>
      <c r="F58" s="167"/>
      <c r="G58" s="167"/>
      <c r="H58" s="167"/>
      <c r="I58" s="106"/>
      <c r="J58" s="167"/>
      <c r="K58" s="234"/>
    </row>
    <row r="59" spans="1:11" x14ac:dyDescent="0.3">
      <c r="A59" s="86"/>
      <c r="B59" s="86"/>
      <c r="C59" s="86" t="s">
        <v>967</v>
      </c>
      <c r="D59" s="86" t="s">
        <v>969</v>
      </c>
      <c r="E59" s="86" t="s">
        <v>218</v>
      </c>
      <c r="F59" s="86"/>
      <c r="G59" s="121">
        <v>150000</v>
      </c>
      <c r="H59" s="121">
        <v>150000</v>
      </c>
      <c r="I59" s="414" t="s">
        <v>214</v>
      </c>
      <c r="J59" s="243" t="s">
        <v>811</v>
      </c>
      <c r="K59" s="167" t="s">
        <v>927</v>
      </c>
    </row>
    <row r="60" spans="1:11" x14ac:dyDescent="0.3">
      <c r="A60" s="86"/>
      <c r="B60" s="86"/>
      <c r="C60" s="86" t="s">
        <v>968</v>
      </c>
      <c r="D60" s="86"/>
      <c r="E60" s="86" t="s">
        <v>161</v>
      </c>
      <c r="F60" s="86"/>
      <c r="G60" s="86"/>
      <c r="H60" s="86"/>
      <c r="I60" s="414"/>
      <c r="J60" s="86"/>
      <c r="K60" s="234" t="s">
        <v>928</v>
      </c>
    </row>
    <row r="61" spans="1:11" ht="21.75" x14ac:dyDescent="0.3">
      <c r="A61" s="86"/>
      <c r="B61" s="86"/>
      <c r="C61" s="300" t="s">
        <v>2236</v>
      </c>
      <c r="D61" s="86"/>
      <c r="E61" s="86"/>
      <c r="F61" s="86"/>
      <c r="G61" s="86"/>
      <c r="H61" s="86"/>
      <c r="I61" s="502"/>
      <c r="J61" s="86"/>
      <c r="K61" s="157"/>
    </row>
    <row r="62" spans="1:11" x14ac:dyDescent="0.3">
      <c r="A62" s="86"/>
      <c r="B62" s="86"/>
      <c r="C62" s="86" t="s">
        <v>2235</v>
      </c>
      <c r="D62" s="86" t="s">
        <v>969</v>
      </c>
      <c r="E62" s="86" t="s">
        <v>218</v>
      </c>
      <c r="F62" s="86"/>
      <c r="G62" s="121">
        <v>119800</v>
      </c>
      <c r="H62" s="121">
        <v>119800</v>
      </c>
      <c r="I62" s="502" t="s">
        <v>214</v>
      </c>
      <c r="J62" s="243" t="s">
        <v>2234</v>
      </c>
      <c r="K62" s="86" t="s">
        <v>927</v>
      </c>
    </row>
    <row r="63" spans="1:11" x14ac:dyDescent="0.3">
      <c r="A63" s="86"/>
      <c r="B63" s="86"/>
      <c r="C63" s="86" t="s">
        <v>2233</v>
      </c>
      <c r="D63" s="86"/>
      <c r="E63" s="86" t="s">
        <v>161</v>
      </c>
      <c r="F63" s="86"/>
      <c r="G63" s="86"/>
      <c r="H63" s="86"/>
      <c r="I63" s="502"/>
      <c r="J63" s="502" t="s">
        <v>2232</v>
      </c>
      <c r="K63" s="157" t="s">
        <v>928</v>
      </c>
    </row>
    <row r="64" spans="1:11" x14ac:dyDescent="0.3">
      <c r="A64" s="86"/>
      <c r="B64" s="86"/>
      <c r="C64" s="125" t="s">
        <v>65</v>
      </c>
      <c r="D64" s="86"/>
      <c r="E64" s="86"/>
      <c r="F64" s="86"/>
      <c r="G64" s="86"/>
      <c r="H64" s="86"/>
      <c r="I64" s="414"/>
      <c r="J64" s="86"/>
      <c r="K64" s="86"/>
    </row>
    <row r="65" spans="1:12" x14ac:dyDescent="0.3">
      <c r="A65" s="86"/>
      <c r="B65" s="86"/>
      <c r="C65" s="86" t="s">
        <v>832</v>
      </c>
      <c r="D65" s="86"/>
      <c r="E65" s="86"/>
      <c r="F65" s="86"/>
      <c r="G65" s="86"/>
      <c r="H65" s="86"/>
      <c r="I65" s="414"/>
      <c r="J65" s="86"/>
      <c r="K65" s="86"/>
    </row>
    <row r="66" spans="1:12" x14ac:dyDescent="0.3">
      <c r="A66" s="86"/>
      <c r="B66" s="86"/>
      <c r="C66" s="167" t="s">
        <v>833</v>
      </c>
      <c r="D66" s="167"/>
      <c r="E66" s="106"/>
      <c r="F66" s="167"/>
      <c r="G66" s="167"/>
      <c r="H66" s="167"/>
      <c r="I66" s="106"/>
      <c r="J66" s="236" t="s">
        <v>811</v>
      </c>
      <c r="K66" s="167" t="s">
        <v>927</v>
      </c>
    </row>
    <row r="67" spans="1:12" x14ac:dyDescent="0.3">
      <c r="A67" s="86"/>
      <c r="B67" s="86"/>
      <c r="C67" s="245" t="s">
        <v>942</v>
      </c>
      <c r="D67" s="246" t="s">
        <v>812</v>
      </c>
      <c r="E67" s="106" t="s">
        <v>218</v>
      </c>
      <c r="F67" s="167" t="s">
        <v>813</v>
      </c>
      <c r="G67" s="235">
        <v>36567.599999999999</v>
      </c>
      <c r="H67" s="235">
        <v>36567.599999999999</v>
      </c>
      <c r="I67" s="106" t="s">
        <v>151</v>
      </c>
      <c r="J67" s="167"/>
      <c r="K67" s="234" t="s">
        <v>928</v>
      </c>
    </row>
    <row r="68" spans="1:12" x14ac:dyDescent="0.3">
      <c r="A68" s="86"/>
      <c r="B68" s="86"/>
      <c r="C68" s="197" t="s">
        <v>814</v>
      </c>
      <c r="D68" s="106"/>
      <c r="E68" s="106"/>
      <c r="F68" s="167" t="s">
        <v>815</v>
      </c>
      <c r="G68" s="167"/>
      <c r="H68" s="167"/>
      <c r="I68" s="106"/>
      <c r="J68" s="167"/>
      <c r="K68" s="86"/>
      <c r="L68" s="3" t="s">
        <v>21</v>
      </c>
    </row>
    <row r="69" spans="1:12" x14ac:dyDescent="0.3">
      <c r="A69" s="86"/>
      <c r="B69" s="86"/>
      <c r="C69" s="247" t="s">
        <v>816</v>
      </c>
      <c r="D69" s="167"/>
      <c r="E69" s="106"/>
      <c r="F69" s="167"/>
      <c r="G69" s="167"/>
      <c r="H69" s="167"/>
      <c r="I69" s="106"/>
      <c r="J69" s="167"/>
      <c r="K69" s="86"/>
    </row>
    <row r="70" spans="1:12" x14ac:dyDescent="0.3">
      <c r="A70" s="86"/>
      <c r="B70" s="86"/>
      <c r="C70" s="167" t="s">
        <v>817</v>
      </c>
      <c r="D70" s="106" t="s">
        <v>818</v>
      </c>
      <c r="E70" s="106" t="s">
        <v>218</v>
      </c>
      <c r="F70" s="167" t="s">
        <v>819</v>
      </c>
      <c r="G70" s="235">
        <v>8958.4</v>
      </c>
      <c r="H70" s="235">
        <v>8958.4</v>
      </c>
      <c r="I70" s="106" t="s">
        <v>151</v>
      </c>
      <c r="J70" s="236" t="s">
        <v>820</v>
      </c>
      <c r="K70" s="167" t="s">
        <v>927</v>
      </c>
    </row>
    <row r="71" spans="1:12" x14ac:dyDescent="0.3">
      <c r="A71" s="86"/>
      <c r="B71" s="86"/>
      <c r="C71" s="167" t="s">
        <v>821</v>
      </c>
      <c r="D71" s="184">
        <v>862</v>
      </c>
      <c r="E71" s="106"/>
      <c r="F71" s="167" t="s">
        <v>822</v>
      </c>
      <c r="G71" s="167"/>
      <c r="H71" s="167"/>
      <c r="I71" s="106"/>
      <c r="J71" s="167"/>
      <c r="K71" s="234" t="s">
        <v>928</v>
      </c>
      <c r="L71" s="3" t="s">
        <v>21</v>
      </c>
    </row>
    <row r="72" spans="1:12" x14ac:dyDescent="0.3">
      <c r="A72" s="86"/>
      <c r="B72" s="86"/>
      <c r="C72" s="167" t="s">
        <v>823</v>
      </c>
      <c r="D72" s="184">
        <v>237</v>
      </c>
      <c r="E72" s="106"/>
      <c r="F72" s="167" t="s">
        <v>824</v>
      </c>
      <c r="G72" s="167"/>
      <c r="H72" s="167"/>
      <c r="I72" s="106"/>
      <c r="J72" s="167"/>
      <c r="K72" s="86"/>
    </row>
    <row r="73" spans="1:12" x14ac:dyDescent="0.3">
      <c r="A73" s="86"/>
      <c r="B73" s="86"/>
      <c r="C73" s="167" t="s">
        <v>825</v>
      </c>
      <c r="D73" s="106"/>
      <c r="E73" s="106"/>
      <c r="F73" s="167"/>
      <c r="G73" s="167"/>
      <c r="H73" s="167"/>
      <c r="I73" s="106"/>
      <c r="J73" s="167"/>
      <c r="K73" s="86"/>
    </row>
    <row r="74" spans="1:12" x14ac:dyDescent="0.3">
      <c r="A74" s="86"/>
      <c r="B74" s="86"/>
      <c r="C74" s="167" t="s">
        <v>826</v>
      </c>
      <c r="D74" s="184">
        <v>422</v>
      </c>
      <c r="E74" s="106"/>
      <c r="F74" s="167"/>
      <c r="G74" s="167"/>
      <c r="H74" s="167"/>
      <c r="I74" s="106"/>
      <c r="J74" s="167"/>
      <c r="K74" s="86"/>
    </row>
    <row r="75" spans="1:12" x14ac:dyDescent="0.3">
      <c r="A75" s="86"/>
      <c r="B75" s="86"/>
      <c r="C75" s="167" t="s">
        <v>834</v>
      </c>
      <c r="D75" s="106"/>
      <c r="E75" s="106" t="s">
        <v>218</v>
      </c>
      <c r="F75" s="167" t="s">
        <v>827</v>
      </c>
      <c r="G75" s="167"/>
      <c r="H75" s="167"/>
      <c r="I75" s="106"/>
      <c r="J75" s="236" t="s">
        <v>820</v>
      </c>
      <c r="K75" s="167" t="s">
        <v>927</v>
      </c>
    </row>
    <row r="76" spans="1:12" x14ac:dyDescent="0.3">
      <c r="A76" s="86"/>
      <c r="B76" s="86"/>
      <c r="C76" s="167" t="s">
        <v>828</v>
      </c>
      <c r="D76" s="106"/>
      <c r="E76" s="106"/>
      <c r="F76" s="167" t="s">
        <v>829</v>
      </c>
      <c r="G76" s="167"/>
      <c r="H76" s="167"/>
      <c r="I76" s="106"/>
      <c r="J76" s="167"/>
      <c r="K76" s="234" t="s">
        <v>928</v>
      </c>
    </row>
    <row r="77" spans="1:12" x14ac:dyDescent="0.3">
      <c r="A77" s="86"/>
      <c r="B77" s="86"/>
      <c r="C77" s="167"/>
      <c r="D77" s="167"/>
      <c r="E77" s="106"/>
      <c r="F77" s="167" t="s">
        <v>830</v>
      </c>
      <c r="G77" s="167"/>
      <c r="H77" s="167"/>
      <c r="I77" s="106"/>
      <c r="J77" s="167"/>
      <c r="K77" s="86"/>
    </row>
    <row r="78" spans="1:12" x14ac:dyDescent="0.3">
      <c r="A78" s="86"/>
      <c r="B78" s="86"/>
      <c r="C78" s="167"/>
      <c r="D78" s="167"/>
      <c r="E78" s="106"/>
      <c r="F78" s="167" t="s">
        <v>831</v>
      </c>
      <c r="G78" s="167"/>
      <c r="H78" s="167"/>
      <c r="I78" s="106"/>
      <c r="J78" s="167"/>
      <c r="K78" s="86"/>
    </row>
    <row r="79" spans="1:12" x14ac:dyDescent="0.3">
      <c r="A79" s="86"/>
      <c r="B79" s="86"/>
      <c r="C79" s="14" t="s">
        <v>950</v>
      </c>
      <c r="D79" s="86" t="s">
        <v>954</v>
      </c>
      <c r="E79" s="86" t="s">
        <v>204</v>
      </c>
      <c r="F79" s="86"/>
      <c r="G79" s="86"/>
      <c r="H79" s="86"/>
      <c r="I79" s="414" t="s">
        <v>955</v>
      </c>
      <c r="J79" s="86"/>
      <c r="K79" s="86" t="s">
        <v>204</v>
      </c>
    </row>
    <row r="80" spans="1:12" x14ac:dyDescent="0.3">
      <c r="A80" s="86"/>
      <c r="B80" s="86"/>
      <c r="C80" s="135" t="s">
        <v>949</v>
      </c>
      <c r="D80" s="86"/>
      <c r="E80" s="86"/>
      <c r="F80" s="86"/>
      <c r="G80" s="86"/>
      <c r="H80" s="86"/>
      <c r="I80" s="414"/>
      <c r="J80" s="86"/>
      <c r="K80" s="86"/>
    </row>
    <row r="81" spans="1:11" x14ac:dyDescent="0.3">
      <c r="A81" s="86"/>
      <c r="B81" s="86"/>
      <c r="C81" s="135" t="s">
        <v>951</v>
      </c>
      <c r="D81" s="86"/>
      <c r="E81" s="86"/>
      <c r="F81" s="86"/>
      <c r="G81" s="86"/>
      <c r="H81" s="86"/>
      <c r="I81" s="414"/>
      <c r="J81" s="86"/>
      <c r="K81" s="86"/>
    </row>
    <row r="82" spans="1:11" x14ac:dyDescent="0.3">
      <c r="A82" s="86"/>
      <c r="B82" s="86"/>
      <c r="C82" s="135" t="s">
        <v>952</v>
      </c>
      <c r="D82" s="86"/>
      <c r="E82" s="86"/>
      <c r="F82" s="86"/>
      <c r="G82" s="86"/>
      <c r="H82" s="86"/>
      <c r="I82" s="414"/>
      <c r="J82" s="86"/>
      <c r="K82" s="86"/>
    </row>
    <row r="83" spans="1:11" x14ac:dyDescent="0.3">
      <c r="A83" s="86"/>
      <c r="B83" s="86"/>
      <c r="C83" s="135" t="s">
        <v>953</v>
      </c>
      <c r="D83" s="86"/>
      <c r="E83" s="86"/>
      <c r="F83" s="86"/>
      <c r="G83" s="86"/>
      <c r="H83" s="86"/>
      <c r="I83" s="414"/>
      <c r="J83" s="86"/>
      <c r="K83" s="86"/>
    </row>
    <row r="84" spans="1:11" x14ac:dyDescent="0.3">
      <c r="A84" s="86"/>
      <c r="B84" s="86"/>
      <c r="C84" s="320" t="s">
        <v>2001</v>
      </c>
      <c r="D84" s="86" t="s">
        <v>458</v>
      </c>
      <c r="E84" s="86" t="s">
        <v>792</v>
      </c>
      <c r="F84" s="86" t="s">
        <v>2002</v>
      </c>
      <c r="G84" s="86"/>
      <c r="H84" s="86"/>
      <c r="I84" s="414"/>
      <c r="J84" s="86"/>
      <c r="K84" s="86" t="s">
        <v>2003</v>
      </c>
    </row>
    <row r="85" spans="1:11" x14ac:dyDescent="0.3">
      <c r="A85" s="86"/>
      <c r="B85" s="86"/>
      <c r="C85" s="135" t="s">
        <v>2004</v>
      </c>
      <c r="D85" s="86"/>
      <c r="E85" s="86"/>
      <c r="F85" s="86"/>
      <c r="G85" s="86"/>
      <c r="H85" s="86"/>
      <c r="I85" s="414"/>
      <c r="J85" s="86"/>
      <c r="K85" s="86"/>
    </row>
    <row r="86" spans="1:11" x14ac:dyDescent="0.3">
      <c r="A86" s="86"/>
      <c r="B86" s="86"/>
      <c r="C86" s="86" t="s">
        <v>2005</v>
      </c>
      <c r="D86" s="321" t="s">
        <v>2006</v>
      </c>
      <c r="E86" s="86"/>
      <c r="F86" s="86"/>
      <c r="G86" s="86"/>
      <c r="H86" s="86"/>
      <c r="I86" s="414"/>
      <c r="J86" s="86"/>
      <c r="K86" s="86" t="s">
        <v>2007</v>
      </c>
    </row>
    <row r="87" spans="1:11" x14ac:dyDescent="0.3">
      <c r="A87" s="86"/>
      <c r="B87" s="86"/>
      <c r="C87" s="86" t="s">
        <v>2008</v>
      </c>
      <c r="D87" s="321" t="s">
        <v>2009</v>
      </c>
      <c r="E87" s="86"/>
      <c r="F87" s="86"/>
      <c r="G87" s="86"/>
      <c r="H87" s="86"/>
      <c r="I87" s="414"/>
      <c r="J87" s="86"/>
      <c r="K87" s="86"/>
    </row>
    <row r="88" spans="1:11" x14ac:dyDescent="0.3">
      <c r="A88" s="86"/>
      <c r="B88" s="86"/>
      <c r="C88" s="86" t="s">
        <v>2010</v>
      </c>
      <c r="E88" s="86"/>
      <c r="F88" s="86"/>
      <c r="G88" s="86"/>
      <c r="H88" s="86"/>
      <c r="I88" s="414"/>
      <c r="J88" s="86"/>
      <c r="K88" s="86"/>
    </row>
    <row r="89" spans="1:11" x14ac:dyDescent="0.3">
      <c r="A89" s="86"/>
      <c r="B89" s="86"/>
      <c r="C89" s="86" t="s">
        <v>2011</v>
      </c>
      <c r="D89" s="321"/>
      <c r="E89" s="86"/>
      <c r="F89" s="86"/>
      <c r="G89" s="86"/>
      <c r="H89" s="86"/>
      <c r="I89" s="414"/>
      <c r="J89" s="86"/>
      <c r="K89" s="86" t="s">
        <v>2007</v>
      </c>
    </row>
    <row r="90" spans="1:11" x14ac:dyDescent="0.3">
      <c r="A90" s="86"/>
      <c r="B90" s="86"/>
      <c r="C90" s="86" t="s">
        <v>2012</v>
      </c>
      <c r="D90" s="321"/>
      <c r="E90" s="86"/>
      <c r="F90" s="86"/>
      <c r="G90" s="86"/>
      <c r="H90" s="86"/>
      <c r="I90" s="414"/>
      <c r="J90" s="86"/>
      <c r="K90" s="86"/>
    </row>
    <row r="91" spans="1:11" x14ac:dyDescent="0.3">
      <c r="A91" s="86"/>
      <c r="B91" s="86"/>
      <c r="C91" s="86" t="s">
        <v>2013</v>
      </c>
      <c r="D91" s="322" t="s">
        <v>2014</v>
      </c>
      <c r="E91" s="86"/>
      <c r="F91" s="86"/>
      <c r="G91" s="86"/>
      <c r="H91" s="86"/>
      <c r="I91" s="414"/>
      <c r="J91" s="86"/>
      <c r="K91" s="86" t="s">
        <v>2007</v>
      </c>
    </row>
    <row r="92" spans="1:11" x14ac:dyDescent="0.3">
      <c r="A92" s="86"/>
      <c r="B92" s="86"/>
      <c r="C92" s="86" t="s">
        <v>821</v>
      </c>
      <c r="D92" s="322"/>
      <c r="E92" s="86"/>
      <c r="F92" s="86"/>
      <c r="G92" s="86"/>
      <c r="H92" s="86"/>
      <c r="I92" s="414"/>
      <c r="J92" s="86"/>
      <c r="K92" s="86"/>
    </row>
    <row r="93" spans="1:11" x14ac:dyDescent="0.3">
      <c r="A93" s="86"/>
      <c r="B93" s="86"/>
      <c r="C93" s="322" t="s">
        <v>2015</v>
      </c>
      <c r="D93" s="322"/>
      <c r="E93" s="86"/>
      <c r="F93" s="86"/>
      <c r="G93" s="86"/>
      <c r="H93" s="86"/>
      <c r="I93" s="414"/>
      <c r="J93" s="86"/>
    </row>
    <row r="94" spans="1:11" x14ac:dyDescent="0.3">
      <c r="A94" s="86"/>
      <c r="B94" s="86"/>
      <c r="C94" s="322" t="s">
        <v>2016</v>
      </c>
      <c r="D94" s="323"/>
      <c r="E94" s="86"/>
      <c r="F94" s="86"/>
      <c r="G94" s="86"/>
      <c r="H94" s="86"/>
      <c r="I94" s="414"/>
      <c r="J94" s="86"/>
      <c r="K94" s="86" t="s">
        <v>2007</v>
      </c>
    </row>
    <row r="95" spans="1:11" x14ac:dyDescent="0.3">
      <c r="A95" s="86"/>
      <c r="B95" s="86"/>
      <c r="C95" s="322" t="s">
        <v>2017</v>
      </c>
      <c r="D95" s="323"/>
      <c r="E95" s="86"/>
      <c r="F95" s="86"/>
      <c r="G95" s="86"/>
      <c r="H95" s="86"/>
      <c r="I95" s="414"/>
      <c r="J95" s="86"/>
      <c r="K95" s="86"/>
    </row>
    <row r="96" spans="1:11" x14ac:dyDescent="0.3">
      <c r="A96" s="86"/>
      <c r="B96" s="86"/>
      <c r="C96" s="244" t="s">
        <v>2018</v>
      </c>
      <c r="D96" s="86" t="s">
        <v>730</v>
      </c>
      <c r="E96" s="86" t="s">
        <v>218</v>
      </c>
      <c r="F96" s="86"/>
      <c r="G96" s="121">
        <v>357500</v>
      </c>
      <c r="H96" s="121">
        <v>357500</v>
      </c>
      <c r="I96" s="414" t="s">
        <v>214</v>
      </c>
      <c r="J96" s="86" t="s">
        <v>1450</v>
      </c>
      <c r="K96" s="167" t="s">
        <v>927</v>
      </c>
    </row>
    <row r="97" spans="1:12" x14ac:dyDescent="0.3">
      <c r="A97" s="86"/>
      <c r="B97" s="86"/>
      <c r="C97" s="156" t="s">
        <v>970</v>
      </c>
      <c r="D97" s="86"/>
      <c r="E97" s="86" t="s">
        <v>161</v>
      </c>
      <c r="F97" s="86"/>
      <c r="G97" s="86"/>
      <c r="H97" s="86"/>
      <c r="I97" s="414"/>
      <c r="J97" s="86"/>
      <c r="K97" s="234" t="s">
        <v>928</v>
      </c>
    </row>
    <row r="98" spans="1:12" x14ac:dyDescent="0.3">
      <c r="A98" s="86"/>
      <c r="B98" s="86"/>
      <c r="C98" s="132" t="s">
        <v>977</v>
      </c>
      <c r="D98" s="86" t="s">
        <v>976</v>
      </c>
      <c r="E98" s="86"/>
      <c r="F98" s="86"/>
      <c r="G98" s="121" t="s">
        <v>21</v>
      </c>
      <c r="H98" s="121" t="s">
        <v>21</v>
      </c>
      <c r="I98" s="414"/>
      <c r="J98" s="86"/>
      <c r="K98" s="86"/>
    </row>
    <row r="99" spans="1:12" x14ac:dyDescent="0.3">
      <c r="A99" s="86"/>
      <c r="B99" s="86"/>
      <c r="C99" s="132" t="s">
        <v>978</v>
      </c>
      <c r="D99" s="86" t="s">
        <v>975</v>
      </c>
      <c r="E99" s="86"/>
      <c r="F99" s="86"/>
      <c r="G99" s="121"/>
      <c r="H99" s="121"/>
      <c r="I99" s="414"/>
      <c r="J99" s="86"/>
      <c r="K99" s="86"/>
      <c r="L99" s="3" t="s">
        <v>21</v>
      </c>
    </row>
    <row r="100" spans="1:12" x14ac:dyDescent="0.3">
      <c r="A100" s="86"/>
      <c r="B100" s="86"/>
      <c r="C100" s="132" t="s">
        <v>979</v>
      </c>
      <c r="D100" s="86" t="s">
        <v>974</v>
      </c>
      <c r="E100" s="86"/>
      <c r="F100" s="86"/>
      <c r="G100" s="248"/>
      <c r="H100" s="248"/>
      <c r="I100" s="414"/>
      <c r="J100" s="86"/>
      <c r="K100" s="86"/>
    </row>
    <row r="101" spans="1:12" x14ac:dyDescent="0.3">
      <c r="A101" s="86"/>
      <c r="B101" s="86"/>
      <c r="C101" s="132" t="s">
        <v>980</v>
      </c>
      <c r="D101" s="86" t="s">
        <v>973</v>
      </c>
      <c r="E101" s="86"/>
      <c r="F101" s="86"/>
      <c r="G101" s="248"/>
      <c r="H101" s="248"/>
      <c r="I101" s="414"/>
      <c r="J101" s="86"/>
      <c r="K101" s="86"/>
    </row>
    <row r="102" spans="1:12" x14ac:dyDescent="0.3">
      <c r="A102" s="86"/>
      <c r="B102" s="86"/>
      <c r="C102" s="132" t="s">
        <v>981</v>
      </c>
      <c r="D102" s="86" t="s">
        <v>972</v>
      </c>
      <c r="E102" s="86"/>
      <c r="F102" s="86"/>
      <c r="G102" s="248"/>
      <c r="H102" s="248"/>
      <c r="I102" s="414"/>
      <c r="J102" s="86"/>
      <c r="K102" s="86"/>
    </row>
    <row r="103" spans="1:12" x14ac:dyDescent="0.3">
      <c r="A103" s="86"/>
      <c r="B103" s="86"/>
      <c r="C103" s="132" t="s">
        <v>982</v>
      </c>
      <c r="D103" s="86" t="s">
        <v>971</v>
      </c>
      <c r="E103" s="86"/>
      <c r="F103" s="86"/>
      <c r="G103" s="248"/>
      <c r="H103" s="248"/>
      <c r="I103" s="414"/>
      <c r="J103" s="86"/>
      <c r="K103" s="86"/>
    </row>
    <row r="104" spans="1:12" x14ac:dyDescent="0.3">
      <c r="A104" s="86"/>
      <c r="B104" s="86"/>
      <c r="C104" s="125" t="s">
        <v>67</v>
      </c>
      <c r="D104" s="86"/>
      <c r="E104" s="86"/>
      <c r="F104" s="86"/>
      <c r="G104" s="86"/>
      <c r="H104" s="86"/>
      <c r="I104" s="414"/>
      <c r="J104" s="86"/>
      <c r="K104" s="86"/>
    </row>
    <row r="105" spans="1:12" x14ac:dyDescent="0.3">
      <c r="A105" s="86"/>
      <c r="B105" s="86"/>
      <c r="C105" s="166" t="s">
        <v>808</v>
      </c>
      <c r="D105" s="167"/>
      <c r="E105" s="106"/>
      <c r="F105" s="167"/>
      <c r="G105" s="167"/>
      <c r="H105" s="167"/>
      <c r="I105" s="106"/>
      <c r="J105" s="167"/>
      <c r="K105" s="86"/>
    </row>
    <row r="106" spans="1:12" x14ac:dyDescent="0.3">
      <c r="A106" s="86"/>
      <c r="B106" s="86"/>
      <c r="C106" s="166" t="s">
        <v>2019</v>
      </c>
      <c r="D106" s="106" t="s">
        <v>791</v>
      </c>
      <c r="E106" s="106" t="s">
        <v>792</v>
      </c>
      <c r="F106" s="167"/>
      <c r="G106" s="167"/>
      <c r="H106" s="167"/>
      <c r="I106" s="106"/>
      <c r="J106" s="167" t="s">
        <v>1451</v>
      </c>
      <c r="K106" s="86"/>
    </row>
    <row r="107" spans="1:12" x14ac:dyDescent="0.3">
      <c r="A107" s="86"/>
      <c r="B107" s="86"/>
      <c r="C107" s="166" t="s">
        <v>809</v>
      </c>
      <c r="D107" s="167"/>
      <c r="E107" s="106"/>
      <c r="F107" s="167"/>
      <c r="G107" s="167"/>
      <c r="H107" s="167"/>
      <c r="I107" s="106"/>
      <c r="J107" s="167"/>
      <c r="K107" s="86"/>
    </row>
    <row r="108" spans="1:12" x14ac:dyDescent="0.3">
      <c r="A108" s="86"/>
      <c r="B108" s="86"/>
      <c r="C108" s="166" t="s">
        <v>2020</v>
      </c>
      <c r="D108" s="106" t="s">
        <v>793</v>
      </c>
      <c r="E108" s="106" t="s">
        <v>792</v>
      </c>
      <c r="F108" s="167"/>
      <c r="G108" s="167"/>
      <c r="H108" s="167"/>
      <c r="I108" s="106"/>
      <c r="J108" s="167" t="s">
        <v>1451</v>
      </c>
      <c r="K108" s="86"/>
    </row>
    <row r="109" spans="1:12" x14ac:dyDescent="0.3">
      <c r="A109" s="86"/>
      <c r="B109" s="86"/>
      <c r="C109" s="166" t="s">
        <v>2021</v>
      </c>
      <c r="D109" s="106" t="s">
        <v>793</v>
      </c>
      <c r="E109" s="106" t="s">
        <v>792</v>
      </c>
      <c r="F109" s="167"/>
      <c r="G109" s="167"/>
      <c r="H109" s="167"/>
      <c r="I109" s="106"/>
      <c r="J109" s="167" t="s">
        <v>1451</v>
      </c>
      <c r="K109" s="86"/>
    </row>
    <row r="110" spans="1:12" x14ac:dyDescent="0.3">
      <c r="A110" s="86"/>
      <c r="B110" s="86"/>
      <c r="C110" s="166" t="s">
        <v>2022</v>
      </c>
      <c r="D110" s="249" t="s">
        <v>794</v>
      </c>
      <c r="E110" s="106" t="s">
        <v>795</v>
      </c>
      <c r="F110" s="167"/>
      <c r="G110" s="167"/>
      <c r="H110" s="167"/>
      <c r="I110" s="106" t="s">
        <v>796</v>
      </c>
      <c r="J110" s="167"/>
      <c r="K110" s="86"/>
    </row>
    <row r="111" spans="1:12" x14ac:dyDescent="0.3">
      <c r="A111" s="86"/>
      <c r="B111" s="86"/>
      <c r="C111" s="414" t="s">
        <v>797</v>
      </c>
      <c r="D111" s="167"/>
      <c r="E111" s="106" t="s">
        <v>412</v>
      </c>
      <c r="F111" s="167"/>
      <c r="G111" s="167"/>
      <c r="H111" s="167"/>
      <c r="I111" s="106"/>
      <c r="J111" s="167"/>
      <c r="K111" s="86"/>
    </row>
    <row r="112" spans="1:12" x14ac:dyDescent="0.3">
      <c r="A112" s="86"/>
      <c r="B112" s="86"/>
      <c r="C112" s="167" t="s">
        <v>2023</v>
      </c>
      <c r="D112" s="106" t="s">
        <v>798</v>
      </c>
      <c r="E112" s="106" t="s">
        <v>218</v>
      </c>
      <c r="F112" s="167"/>
      <c r="G112" s="167"/>
      <c r="H112" s="167"/>
      <c r="I112" s="106" t="s">
        <v>799</v>
      </c>
      <c r="J112" s="167"/>
      <c r="K112" s="86"/>
    </row>
    <row r="113" spans="1:14" x14ac:dyDescent="0.3">
      <c r="A113" s="86"/>
      <c r="B113" s="86"/>
      <c r="C113" s="167" t="s">
        <v>810</v>
      </c>
      <c r="D113" s="167"/>
      <c r="E113" s="106"/>
      <c r="F113" s="167"/>
      <c r="G113" s="167"/>
      <c r="H113" s="167"/>
      <c r="I113" s="106"/>
      <c r="J113" s="167"/>
      <c r="K113" s="83"/>
    </row>
    <row r="114" spans="1:14" x14ac:dyDescent="0.3">
      <c r="A114" s="86"/>
      <c r="B114" s="86"/>
      <c r="C114" s="174" t="s">
        <v>2024</v>
      </c>
      <c r="D114" s="106">
        <v>60</v>
      </c>
      <c r="E114" s="106" t="s">
        <v>218</v>
      </c>
      <c r="F114" s="167"/>
      <c r="G114" s="235">
        <v>7500</v>
      </c>
      <c r="H114" s="235">
        <v>7500</v>
      </c>
      <c r="I114" s="106" t="s">
        <v>151</v>
      </c>
      <c r="J114" s="167" t="s">
        <v>800</v>
      </c>
      <c r="K114" s="217" t="s">
        <v>927</v>
      </c>
      <c r="L114" s="3" t="s">
        <v>2025</v>
      </c>
    </row>
    <row r="115" spans="1:14" x14ac:dyDescent="0.3">
      <c r="A115" s="86"/>
      <c r="B115" s="86"/>
      <c r="C115" s="125" t="s">
        <v>66</v>
      </c>
      <c r="D115" s="86"/>
      <c r="E115" s="86"/>
      <c r="F115" s="86"/>
      <c r="G115" s="86"/>
      <c r="H115" s="86"/>
      <c r="I115" s="414"/>
      <c r="J115" s="86"/>
      <c r="K115" s="153" t="s">
        <v>928</v>
      </c>
    </row>
    <row r="116" spans="1:14" x14ac:dyDescent="0.3">
      <c r="A116" s="86"/>
      <c r="B116" s="86"/>
      <c r="C116" s="126" t="s">
        <v>99</v>
      </c>
      <c r="D116" s="86"/>
      <c r="E116" s="86"/>
      <c r="F116" s="86"/>
      <c r="G116" s="86"/>
      <c r="H116" s="86"/>
      <c r="I116" s="414"/>
      <c r="J116" s="86"/>
      <c r="K116" s="83"/>
      <c r="M116" s="3" t="s">
        <v>21</v>
      </c>
    </row>
    <row r="117" spans="1:14" x14ac:dyDescent="0.3">
      <c r="A117" s="86"/>
      <c r="B117" s="86"/>
      <c r="C117" s="166" t="s">
        <v>801</v>
      </c>
      <c r="D117" s="86"/>
      <c r="E117" s="86"/>
      <c r="F117" s="86"/>
      <c r="G117" s="86"/>
      <c r="H117" s="86"/>
      <c r="I117" s="414"/>
      <c r="J117" s="86"/>
      <c r="K117" s="83"/>
    </row>
    <row r="118" spans="1:14" x14ac:dyDescent="0.3">
      <c r="A118" s="86"/>
      <c r="B118" s="86"/>
      <c r="C118" s="167" t="s">
        <v>802</v>
      </c>
      <c r="D118" s="86"/>
      <c r="E118" s="86"/>
      <c r="F118" s="86"/>
      <c r="G118" s="86"/>
      <c r="H118" s="86"/>
      <c r="I118" s="414"/>
      <c r="J118" s="86"/>
      <c r="K118" s="83"/>
    </row>
    <row r="119" spans="1:14" x14ac:dyDescent="0.3">
      <c r="A119" s="86"/>
      <c r="B119" s="86"/>
      <c r="C119" s="167" t="s">
        <v>803</v>
      </c>
      <c r="D119" s="106" t="s">
        <v>804</v>
      </c>
      <c r="E119" s="106" t="s">
        <v>218</v>
      </c>
      <c r="F119" s="167" t="s">
        <v>806</v>
      </c>
      <c r="G119" s="235">
        <v>1500</v>
      </c>
      <c r="H119" s="235">
        <v>1500</v>
      </c>
      <c r="I119" s="106" t="s">
        <v>151</v>
      </c>
      <c r="J119" s="167" t="s">
        <v>789</v>
      </c>
      <c r="K119" s="217" t="s">
        <v>927</v>
      </c>
      <c r="L119" s="3" t="s">
        <v>2025</v>
      </c>
    </row>
    <row r="120" spans="1:14" x14ac:dyDescent="0.3">
      <c r="A120" s="86"/>
      <c r="B120" s="86"/>
      <c r="C120" s="167" t="s">
        <v>805</v>
      </c>
      <c r="D120" s="167"/>
      <c r="E120" s="106" t="s">
        <v>161</v>
      </c>
      <c r="F120" s="167" t="s">
        <v>807</v>
      </c>
      <c r="G120" s="167"/>
      <c r="H120" s="167"/>
      <c r="I120" s="106"/>
      <c r="J120" s="167"/>
      <c r="K120" s="153" t="s">
        <v>928</v>
      </c>
    </row>
    <row r="121" spans="1:14" x14ac:dyDescent="0.3">
      <c r="A121" s="86"/>
      <c r="B121" s="167"/>
      <c r="C121" s="238" t="s">
        <v>896</v>
      </c>
      <c r="D121" s="197" t="s">
        <v>835</v>
      </c>
      <c r="E121" s="106"/>
      <c r="F121" s="250" t="s">
        <v>891</v>
      </c>
      <c r="G121" s="235">
        <v>4000</v>
      </c>
      <c r="H121" s="235">
        <v>4000</v>
      </c>
      <c r="I121" s="242" t="s">
        <v>151</v>
      </c>
      <c r="J121" s="197" t="s">
        <v>892</v>
      </c>
      <c r="K121" s="324" t="s">
        <v>844</v>
      </c>
      <c r="L121" s="3" t="s">
        <v>2025</v>
      </c>
    </row>
    <row r="122" spans="1:14" x14ac:dyDescent="0.3">
      <c r="A122" s="86"/>
      <c r="B122" s="167"/>
      <c r="C122" s="238" t="s">
        <v>893</v>
      </c>
      <c r="D122" s="167" t="s">
        <v>894</v>
      </c>
      <c r="E122" s="106"/>
      <c r="F122" s="167" t="s">
        <v>895</v>
      </c>
      <c r="G122" s="167"/>
      <c r="H122" s="167"/>
      <c r="I122" s="106"/>
      <c r="J122" s="167"/>
      <c r="K122" s="234" t="s">
        <v>865</v>
      </c>
    </row>
    <row r="123" spans="1:14" x14ac:dyDescent="0.3">
      <c r="A123" s="86"/>
      <c r="B123" s="86"/>
      <c r="C123" s="126" t="s">
        <v>97</v>
      </c>
      <c r="D123" s="86"/>
      <c r="E123" s="86"/>
      <c r="F123" s="86"/>
      <c r="G123" s="86"/>
      <c r="H123" s="86"/>
      <c r="I123" s="414"/>
      <c r="J123" s="86"/>
      <c r="K123" s="86"/>
    </row>
    <row r="124" spans="1:14" x14ac:dyDescent="0.3">
      <c r="A124" s="86"/>
      <c r="B124" s="86"/>
      <c r="C124" s="240" t="s">
        <v>853</v>
      </c>
      <c r="D124" s="251" t="s">
        <v>835</v>
      </c>
      <c r="E124" s="234" t="s">
        <v>836</v>
      </c>
      <c r="F124" s="234" t="s">
        <v>837</v>
      </c>
      <c r="G124" s="167"/>
      <c r="H124" s="167"/>
      <c r="I124" s="260" t="s">
        <v>838</v>
      </c>
      <c r="J124" s="252" t="s">
        <v>811</v>
      </c>
      <c r="K124" s="234" t="s">
        <v>839</v>
      </c>
    </row>
    <row r="125" spans="1:14" x14ac:dyDescent="0.3">
      <c r="A125" s="86"/>
      <c r="B125" s="86"/>
      <c r="C125" s="234"/>
      <c r="D125" s="251"/>
      <c r="E125" s="234"/>
      <c r="F125" s="234"/>
      <c r="G125" s="167"/>
      <c r="H125" s="167"/>
      <c r="I125" s="260" t="s">
        <v>840</v>
      </c>
      <c r="J125" s="252"/>
      <c r="K125" s="234" t="s">
        <v>197</v>
      </c>
      <c r="N125" s="3" t="s">
        <v>21</v>
      </c>
    </row>
    <row r="126" spans="1:14" ht="21" customHeight="1" x14ac:dyDescent="0.3">
      <c r="A126" s="86"/>
      <c r="B126" s="86"/>
      <c r="C126" s="238" t="s">
        <v>855</v>
      </c>
      <c r="D126" s="106" t="s">
        <v>841</v>
      </c>
      <c r="E126" s="234" t="s">
        <v>842</v>
      </c>
      <c r="F126" s="238" t="s">
        <v>843</v>
      </c>
      <c r="G126" s="242">
        <v>600</v>
      </c>
      <c r="H126" s="242">
        <v>600</v>
      </c>
      <c r="I126" s="106" t="s">
        <v>151</v>
      </c>
      <c r="J126" s="252" t="s">
        <v>811</v>
      </c>
      <c r="K126" s="234" t="s">
        <v>844</v>
      </c>
    </row>
    <row r="127" spans="1:14" x14ac:dyDescent="0.3">
      <c r="A127" s="86"/>
      <c r="B127" s="86"/>
      <c r="C127" s="238" t="s">
        <v>854</v>
      </c>
      <c r="D127" s="106"/>
      <c r="E127" s="234"/>
      <c r="F127" s="238" t="s">
        <v>845</v>
      </c>
      <c r="G127" s="242"/>
      <c r="H127" s="242"/>
      <c r="I127" s="242"/>
      <c r="J127" s="252"/>
      <c r="K127" s="234" t="s">
        <v>846</v>
      </c>
    </row>
    <row r="128" spans="1:14" x14ac:dyDescent="0.3">
      <c r="A128" s="86"/>
      <c r="B128" s="86"/>
      <c r="C128" s="238"/>
      <c r="D128" s="106"/>
      <c r="E128" s="234"/>
      <c r="F128" s="238" t="s">
        <v>831</v>
      </c>
      <c r="G128" s="242"/>
      <c r="H128" s="242"/>
      <c r="I128" s="242"/>
      <c r="J128" s="252"/>
      <c r="K128" s="234"/>
    </row>
    <row r="129" spans="1:11" x14ac:dyDescent="0.3">
      <c r="A129" s="86"/>
      <c r="B129" s="86"/>
      <c r="C129" s="253" t="s">
        <v>857</v>
      </c>
      <c r="D129" s="106" t="s">
        <v>841</v>
      </c>
      <c r="E129" s="185"/>
      <c r="F129" s="254" t="s">
        <v>847</v>
      </c>
      <c r="G129" s="254"/>
      <c r="H129" s="254"/>
      <c r="I129" s="185"/>
      <c r="J129" s="252" t="s">
        <v>811</v>
      </c>
      <c r="K129" s="174" t="s">
        <v>848</v>
      </c>
    </row>
    <row r="130" spans="1:11" x14ac:dyDescent="0.3">
      <c r="A130" s="86"/>
      <c r="B130" s="86"/>
      <c r="C130" s="253" t="s">
        <v>856</v>
      </c>
      <c r="D130" s="254"/>
      <c r="E130" s="185"/>
      <c r="F130" s="254" t="s">
        <v>849</v>
      </c>
      <c r="G130" s="254"/>
      <c r="H130" s="254"/>
      <c r="I130" s="261"/>
      <c r="J130" s="254"/>
      <c r="K130" s="174" t="s">
        <v>850</v>
      </c>
    </row>
    <row r="131" spans="1:11" x14ac:dyDescent="0.3">
      <c r="A131" s="86"/>
      <c r="B131" s="86"/>
      <c r="C131" s="253"/>
      <c r="D131" s="254"/>
      <c r="E131" s="185"/>
      <c r="F131" s="254" t="s">
        <v>851</v>
      </c>
      <c r="G131" s="254"/>
      <c r="H131" s="254"/>
      <c r="I131" s="261"/>
      <c r="J131" s="254"/>
      <c r="K131" s="174" t="s">
        <v>852</v>
      </c>
    </row>
    <row r="132" spans="1:11" x14ac:dyDescent="0.3">
      <c r="A132" s="86"/>
      <c r="B132" s="86"/>
      <c r="C132" s="183" t="s">
        <v>934</v>
      </c>
      <c r="D132" s="254"/>
      <c r="E132" s="185"/>
      <c r="F132" s="254"/>
      <c r="G132" s="254"/>
      <c r="H132" s="254"/>
      <c r="I132" s="261"/>
      <c r="J132" s="254"/>
      <c r="K132" s="174"/>
    </row>
    <row r="133" spans="1:11" ht="21" customHeight="1" x14ac:dyDescent="0.3">
      <c r="A133" s="86"/>
      <c r="B133" s="86"/>
      <c r="C133" s="238" t="s">
        <v>935</v>
      </c>
      <c r="D133" s="255" t="s">
        <v>929</v>
      </c>
      <c r="E133" s="106" t="s">
        <v>860</v>
      </c>
      <c r="F133" s="174" t="s">
        <v>930</v>
      </c>
      <c r="G133" s="256">
        <v>3000</v>
      </c>
      <c r="H133" s="256">
        <v>3000</v>
      </c>
      <c r="I133" s="106" t="s">
        <v>151</v>
      </c>
      <c r="J133" s="167" t="s">
        <v>1387</v>
      </c>
      <c r="K133" s="217" t="s">
        <v>931</v>
      </c>
    </row>
    <row r="134" spans="1:11" ht="21" customHeight="1" x14ac:dyDescent="0.3">
      <c r="A134" s="86"/>
      <c r="B134" s="86"/>
      <c r="C134" s="238" t="s">
        <v>936</v>
      </c>
      <c r="D134" s="167"/>
      <c r="E134" s="106"/>
      <c r="F134" s="174" t="s">
        <v>932</v>
      </c>
      <c r="G134" s="167"/>
      <c r="H134" s="167"/>
      <c r="I134" s="242"/>
      <c r="J134" s="174"/>
      <c r="K134" s="167"/>
    </row>
    <row r="135" spans="1:11" ht="21" customHeight="1" x14ac:dyDescent="0.3">
      <c r="A135" s="86"/>
      <c r="B135" s="86"/>
      <c r="C135" s="167"/>
      <c r="D135" s="174"/>
      <c r="E135" s="106"/>
      <c r="F135" s="167" t="s">
        <v>933</v>
      </c>
      <c r="G135" s="174"/>
      <c r="H135" s="174"/>
      <c r="I135" s="185"/>
      <c r="J135" s="174"/>
      <c r="K135" s="174"/>
    </row>
    <row r="136" spans="1:11" ht="21" customHeight="1" x14ac:dyDescent="0.3">
      <c r="A136" s="83"/>
      <c r="B136" s="83"/>
      <c r="C136" s="217" t="s">
        <v>947</v>
      </c>
      <c r="D136" s="83" t="s">
        <v>943</v>
      </c>
      <c r="E136" s="83" t="s">
        <v>134</v>
      </c>
      <c r="F136" s="83"/>
      <c r="G136" s="83" t="s">
        <v>21</v>
      </c>
      <c r="H136" s="83" t="s">
        <v>21</v>
      </c>
      <c r="I136" s="262"/>
      <c r="J136" s="83"/>
      <c r="K136" s="83" t="s">
        <v>944</v>
      </c>
    </row>
    <row r="137" spans="1:11" ht="21" customHeight="1" x14ac:dyDescent="0.3">
      <c r="A137" s="86"/>
      <c r="B137" s="86"/>
      <c r="C137" s="86" t="s">
        <v>945</v>
      </c>
      <c r="D137" s="86" t="s">
        <v>948</v>
      </c>
      <c r="E137" s="86"/>
      <c r="F137" s="86"/>
      <c r="G137" s="86"/>
      <c r="H137" s="86"/>
      <c r="I137" s="257"/>
      <c r="J137" s="86"/>
      <c r="K137" s="86"/>
    </row>
    <row r="138" spans="1:11" ht="21" customHeight="1" x14ac:dyDescent="0.3">
      <c r="A138" s="86"/>
      <c r="B138" s="86"/>
      <c r="C138" s="86" t="s">
        <v>946</v>
      </c>
      <c r="D138" s="86" t="s">
        <v>790</v>
      </c>
      <c r="E138" s="86"/>
      <c r="F138" s="86"/>
      <c r="G138" s="86"/>
      <c r="H138" s="86"/>
      <c r="I138" s="257"/>
      <c r="J138" s="86"/>
      <c r="K138" s="86"/>
    </row>
    <row r="139" spans="1:11" ht="21" customHeight="1" x14ac:dyDescent="0.3">
      <c r="A139" s="86"/>
      <c r="B139" s="86"/>
      <c r="C139" s="152" t="s">
        <v>958</v>
      </c>
      <c r="D139" s="174"/>
      <c r="E139" s="106"/>
      <c r="F139" s="167"/>
      <c r="G139" s="174"/>
      <c r="H139" s="174"/>
      <c r="I139" s="185"/>
      <c r="J139" s="174"/>
      <c r="K139" s="174"/>
    </row>
    <row r="140" spans="1:11" ht="21" customHeight="1" x14ac:dyDescent="0.3">
      <c r="A140" s="86"/>
      <c r="B140" s="86"/>
      <c r="C140" s="14" t="s">
        <v>956</v>
      </c>
      <c r="D140" s="174"/>
      <c r="E140" s="106"/>
      <c r="F140" s="167"/>
      <c r="G140" s="174"/>
      <c r="H140" s="174"/>
      <c r="I140" s="185"/>
      <c r="J140" s="174"/>
      <c r="K140" s="174"/>
    </row>
    <row r="141" spans="1:11" ht="21" customHeight="1" x14ac:dyDescent="0.3">
      <c r="A141" s="86"/>
      <c r="B141" s="86"/>
      <c r="C141" s="14" t="s">
        <v>957</v>
      </c>
      <c r="D141" s="174"/>
      <c r="E141" s="106"/>
      <c r="F141" s="167"/>
      <c r="G141" s="174"/>
      <c r="H141" s="174"/>
      <c r="I141" s="185"/>
      <c r="J141" s="174"/>
      <c r="K141" s="174"/>
    </row>
    <row r="142" spans="1:11" x14ac:dyDescent="0.3">
      <c r="A142" s="86"/>
      <c r="B142" s="86"/>
      <c r="C142" s="126" t="s">
        <v>98</v>
      </c>
      <c r="D142" s="86"/>
      <c r="E142" s="86"/>
      <c r="F142" s="86"/>
      <c r="G142" s="86"/>
      <c r="H142" s="86"/>
      <c r="I142" s="414"/>
      <c r="J142" s="86"/>
      <c r="K142" s="86"/>
    </row>
    <row r="143" spans="1:11" x14ac:dyDescent="0.3">
      <c r="A143" s="86"/>
      <c r="B143" s="167"/>
      <c r="C143" s="167" t="s">
        <v>937</v>
      </c>
      <c r="D143" s="167" t="s">
        <v>173</v>
      </c>
      <c r="E143" s="106" t="s">
        <v>218</v>
      </c>
      <c r="F143" s="167" t="s">
        <v>21</v>
      </c>
      <c r="G143" s="167"/>
      <c r="H143" s="167"/>
      <c r="I143" s="106"/>
      <c r="J143" s="167"/>
      <c r="K143" s="167" t="s">
        <v>927</v>
      </c>
    </row>
    <row r="144" spans="1:11" x14ac:dyDescent="0.3">
      <c r="A144" s="86"/>
      <c r="B144" s="167"/>
      <c r="C144" s="167" t="s">
        <v>964</v>
      </c>
      <c r="D144" s="167"/>
      <c r="E144" s="106"/>
      <c r="F144" s="167"/>
      <c r="G144" s="167"/>
      <c r="H144" s="167"/>
      <c r="I144" s="106"/>
      <c r="J144" s="167"/>
      <c r="K144" s="234" t="s">
        <v>928</v>
      </c>
    </row>
    <row r="145" spans="1:11" x14ac:dyDescent="0.3">
      <c r="A145" s="86"/>
      <c r="B145" s="167"/>
      <c r="C145" s="167" t="s">
        <v>938</v>
      </c>
      <c r="D145" s="167"/>
      <c r="E145" s="106"/>
      <c r="F145" s="167"/>
      <c r="G145" s="167"/>
      <c r="H145" s="167"/>
      <c r="I145" s="106"/>
      <c r="J145" s="167"/>
      <c r="K145" s="167"/>
    </row>
    <row r="146" spans="1:11" x14ac:dyDescent="0.3">
      <c r="A146" s="86"/>
      <c r="B146" s="167"/>
      <c r="C146" s="258" t="s">
        <v>960</v>
      </c>
      <c r="D146" s="167"/>
      <c r="E146" s="106"/>
      <c r="F146" s="167"/>
      <c r="G146" s="167"/>
      <c r="H146" s="167"/>
      <c r="I146" s="106"/>
      <c r="J146" s="167"/>
      <c r="K146" s="167"/>
    </row>
    <row r="147" spans="1:11" x14ac:dyDescent="0.3">
      <c r="A147" s="138"/>
      <c r="B147" s="138"/>
      <c r="C147" s="259" t="s">
        <v>959</v>
      </c>
      <c r="D147" s="138"/>
      <c r="E147" s="138"/>
      <c r="F147" s="138"/>
      <c r="G147" s="138"/>
      <c r="H147" s="138"/>
      <c r="I147" s="158"/>
      <c r="J147" s="138"/>
      <c r="K147" s="138"/>
    </row>
    <row r="148" spans="1:11" x14ac:dyDescent="0.3">
      <c r="A148" s="7"/>
      <c r="B148" s="7"/>
      <c r="C148" s="7"/>
      <c r="D148" s="7"/>
      <c r="E148" s="7"/>
      <c r="F148" s="29" t="s">
        <v>530</v>
      </c>
      <c r="G148" s="512">
        <f>G149+G150+G151</f>
        <v>769836</v>
      </c>
      <c r="H148" s="512">
        <f>H149+H150+H151</f>
        <v>769836</v>
      </c>
      <c r="I148" s="160"/>
      <c r="J148" s="7"/>
      <c r="K148" s="7"/>
    </row>
    <row r="149" spans="1:11" ht="20.25" x14ac:dyDescent="0.3">
      <c r="A149" s="7"/>
      <c r="B149" s="7"/>
      <c r="C149" s="7"/>
      <c r="D149" s="7"/>
      <c r="E149" s="7"/>
      <c r="F149" s="19" t="s">
        <v>151</v>
      </c>
      <c r="G149" s="428">
        <v>115376</v>
      </c>
      <c r="H149" s="428">
        <v>115376</v>
      </c>
      <c r="I149" s="160"/>
      <c r="J149" s="7"/>
      <c r="K149" s="7"/>
    </row>
    <row r="150" spans="1:11" s="7" customFormat="1" x14ac:dyDescent="0.3">
      <c r="F150" s="19" t="s">
        <v>288</v>
      </c>
      <c r="G150" s="12">
        <v>0</v>
      </c>
      <c r="H150" s="12">
        <v>0</v>
      </c>
      <c r="I150" s="160"/>
    </row>
    <row r="151" spans="1:11" s="7" customFormat="1" ht="20.25" x14ac:dyDescent="0.3">
      <c r="F151" s="19" t="s">
        <v>142</v>
      </c>
      <c r="G151" s="428">
        <v>654460</v>
      </c>
      <c r="H151" s="428">
        <v>654460</v>
      </c>
      <c r="I151" s="160"/>
    </row>
    <row r="152" spans="1:11" s="7" customFormat="1" x14ac:dyDescent="0.3">
      <c r="G152" s="290"/>
      <c r="H152" s="290"/>
      <c r="I152" s="160"/>
    </row>
  </sheetData>
  <mergeCells count="13">
    <mergeCell ref="A1:K1"/>
    <mergeCell ref="A2:J2"/>
    <mergeCell ref="A17:A18"/>
    <mergeCell ref="B17:B18"/>
    <mergeCell ref="C17:C18"/>
    <mergeCell ref="D17:D18"/>
    <mergeCell ref="E17:E18"/>
    <mergeCell ref="F17:F18"/>
    <mergeCell ref="G17:I17"/>
    <mergeCell ref="J17:J18"/>
    <mergeCell ref="I8:K8"/>
    <mergeCell ref="J12:K12"/>
    <mergeCell ref="K17:K18"/>
  </mergeCells>
  <pageMargins left="0.48" right="0.11811023622047245" top="0.15748031496062992" bottom="0.15748031496062992" header="0" footer="0"/>
  <pageSetup paperSize="9" orientation="landscape" horizontalDpi="200" verticalDpi="2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27"/>
  <sheetViews>
    <sheetView topLeftCell="D214" workbookViewId="0">
      <selection activeCell="K230" sqref="K230"/>
    </sheetView>
  </sheetViews>
  <sheetFormatPr defaultColWidth="9" defaultRowHeight="18.75" x14ac:dyDescent="0.3"/>
  <cols>
    <col min="1" max="1" width="21.125" style="94" hidden="1" customWidth="1"/>
    <col min="2" max="2" width="4.25" style="94" customWidth="1"/>
    <col min="3" max="3" width="20.25" style="94" customWidth="1"/>
    <col min="4" max="4" width="36.125" style="94" customWidth="1"/>
    <col min="5" max="5" width="14.75" style="94" customWidth="1"/>
    <col min="6" max="6" width="12.5" style="94" customWidth="1"/>
    <col min="7" max="7" width="17.5" style="94" customWidth="1"/>
    <col min="8" max="9" width="9.5" style="98" customWidth="1"/>
    <col min="10" max="10" width="9" style="17"/>
    <col min="11" max="11" width="8.125" style="94" customWidth="1"/>
    <col min="12" max="12" width="9.125" style="94" customWidth="1"/>
    <col min="13" max="15" width="9" style="94"/>
    <col min="16" max="16" width="5.625" style="94" bestFit="1" customWidth="1"/>
    <col min="17" max="17" width="9.25" style="94" customWidth="1"/>
    <col min="18" max="16384" width="9" style="94"/>
  </cols>
  <sheetData>
    <row r="1" spans="1:12" x14ac:dyDescent="0.3">
      <c r="B1" s="583" t="s">
        <v>987</v>
      </c>
      <c r="C1" s="583"/>
      <c r="D1" s="583"/>
      <c r="E1" s="583"/>
      <c r="F1" s="583"/>
      <c r="G1" s="583"/>
      <c r="H1" s="583"/>
      <c r="I1" s="583"/>
      <c r="J1" s="583"/>
      <c r="K1" s="583"/>
      <c r="L1" s="583"/>
    </row>
    <row r="2" spans="1:12" x14ac:dyDescent="0.3">
      <c r="B2" s="583" t="s">
        <v>988</v>
      </c>
      <c r="C2" s="583"/>
      <c r="D2" s="583"/>
      <c r="E2" s="583"/>
      <c r="F2" s="583"/>
      <c r="G2" s="583"/>
      <c r="H2" s="583"/>
      <c r="I2" s="583"/>
      <c r="J2" s="583"/>
      <c r="K2" s="583"/>
      <c r="L2" s="583"/>
    </row>
    <row r="3" spans="1:12" x14ac:dyDescent="0.3">
      <c r="B3" s="34" t="s">
        <v>784</v>
      </c>
      <c r="C3" s="35"/>
      <c r="D3" s="16"/>
      <c r="E3" s="95"/>
      <c r="F3" s="95"/>
      <c r="G3" s="95"/>
      <c r="H3" s="95"/>
      <c r="I3" s="95"/>
      <c r="J3" s="208"/>
      <c r="K3" s="95"/>
      <c r="L3" s="95"/>
    </row>
    <row r="4" spans="1:12" x14ac:dyDescent="0.3">
      <c r="B4" s="3"/>
      <c r="C4" s="4" t="s">
        <v>1453</v>
      </c>
      <c r="D4" s="3"/>
      <c r="E4" s="95"/>
      <c r="F4" s="95"/>
      <c r="G4" s="95"/>
      <c r="H4" s="95"/>
      <c r="I4" s="95"/>
      <c r="J4" s="208"/>
      <c r="K4" s="95"/>
      <c r="L4" s="95"/>
    </row>
    <row r="5" spans="1:12" x14ac:dyDescent="0.3">
      <c r="C5" s="96" t="s">
        <v>2</v>
      </c>
      <c r="D5" s="95"/>
      <c r="E5" s="95"/>
      <c r="F5" s="95"/>
      <c r="G5" s="95"/>
      <c r="H5" s="95"/>
      <c r="I5" s="95"/>
      <c r="J5" s="208"/>
      <c r="K5" s="95"/>
      <c r="L5" s="95"/>
    </row>
    <row r="6" spans="1:12" x14ac:dyDescent="0.3">
      <c r="C6" s="97"/>
      <c r="D6" s="16" t="s">
        <v>989</v>
      </c>
      <c r="E6" s="95"/>
      <c r="F6" s="95"/>
      <c r="G6" s="95"/>
      <c r="H6" s="95"/>
      <c r="I6" s="95"/>
      <c r="J6" s="208"/>
      <c r="K6" s="95"/>
      <c r="L6" s="95"/>
    </row>
    <row r="7" spans="1:12" x14ac:dyDescent="0.3">
      <c r="C7" s="97"/>
      <c r="D7" s="16" t="s">
        <v>990</v>
      </c>
      <c r="E7" s="95"/>
      <c r="F7" s="95"/>
      <c r="G7" s="95"/>
      <c r="H7" s="95"/>
      <c r="I7" s="95"/>
      <c r="J7" s="208"/>
      <c r="K7" s="95"/>
      <c r="L7" s="95"/>
    </row>
    <row r="8" spans="1:12" x14ac:dyDescent="0.3">
      <c r="C8" s="97"/>
      <c r="D8" s="16" t="s">
        <v>991</v>
      </c>
      <c r="E8" s="95"/>
      <c r="F8" s="95"/>
      <c r="G8" s="95"/>
      <c r="H8" s="95"/>
      <c r="I8" s="95"/>
      <c r="J8" s="208"/>
      <c r="K8" s="95"/>
      <c r="L8" s="95"/>
    </row>
    <row r="9" spans="1:12" x14ac:dyDescent="0.3">
      <c r="C9" s="97"/>
      <c r="D9" s="16" t="s">
        <v>992</v>
      </c>
      <c r="E9" s="95"/>
      <c r="F9" s="95"/>
      <c r="G9" s="95"/>
      <c r="H9" s="95"/>
      <c r="I9" s="95"/>
      <c r="J9" s="208"/>
      <c r="K9" s="95"/>
      <c r="L9" s="95"/>
    </row>
    <row r="10" spans="1:12" x14ac:dyDescent="0.3">
      <c r="C10" s="97" t="s">
        <v>993</v>
      </c>
      <c r="D10" s="97"/>
      <c r="E10" s="97"/>
      <c r="F10" s="97"/>
      <c r="G10" s="97"/>
      <c r="H10" s="97"/>
      <c r="I10" s="97"/>
      <c r="J10" s="114"/>
      <c r="K10" s="97"/>
      <c r="L10" s="97"/>
    </row>
    <row r="11" spans="1:12" x14ac:dyDescent="0.3">
      <c r="C11" s="97"/>
      <c r="D11" s="16" t="s">
        <v>994</v>
      </c>
      <c r="E11" s="97"/>
      <c r="F11" s="97"/>
      <c r="G11" s="97"/>
      <c r="H11" s="97"/>
      <c r="I11" s="97"/>
      <c r="J11" s="114"/>
      <c r="K11" s="97"/>
      <c r="L11" s="97"/>
    </row>
    <row r="12" spans="1:12" x14ac:dyDescent="0.3">
      <c r="C12" s="97"/>
      <c r="D12" s="16" t="s">
        <v>1720</v>
      </c>
      <c r="E12" s="95"/>
      <c r="F12" s="95"/>
      <c r="G12" s="95"/>
      <c r="H12" s="95"/>
      <c r="I12" s="95"/>
      <c r="J12" s="208"/>
      <c r="K12" s="95"/>
      <c r="L12" s="95"/>
    </row>
    <row r="13" spans="1:12" x14ac:dyDescent="0.3">
      <c r="C13" s="97"/>
      <c r="D13" s="16" t="s">
        <v>1721</v>
      </c>
      <c r="E13" s="95"/>
      <c r="F13" s="95"/>
      <c r="G13" s="95"/>
      <c r="H13" s="95"/>
      <c r="I13" s="95"/>
      <c r="J13" s="208"/>
      <c r="K13" s="95"/>
      <c r="L13" s="95"/>
    </row>
    <row r="14" spans="1:12" x14ac:dyDescent="0.3">
      <c r="C14" s="97"/>
      <c r="D14" s="16" t="s">
        <v>995</v>
      </c>
      <c r="E14" s="95"/>
      <c r="F14" s="95"/>
      <c r="G14" s="95"/>
      <c r="H14" s="95"/>
      <c r="I14" s="95"/>
      <c r="J14" s="208"/>
      <c r="K14" s="95"/>
      <c r="L14" s="95"/>
    </row>
    <row r="15" spans="1:12" ht="19.5" thickBot="1" x14ac:dyDescent="0.35">
      <c r="C15" s="97"/>
      <c r="D15" s="95" t="s">
        <v>996</v>
      </c>
      <c r="E15" s="95"/>
      <c r="F15" s="95"/>
      <c r="G15" s="95"/>
      <c r="H15" s="95"/>
      <c r="I15" s="95"/>
      <c r="J15" s="208"/>
      <c r="K15" s="95"/>
      <c r="L15" s="95"/>
    </row>
    <row r="16" spans="1:12" x14ac:dyDescent="0.3">
      <c r="A16" s="99" t="s">
        <v>997</v>
      </c>
      <c r="B16" s="584" t="s">
        <v>4</v>
      </c>
      <c r="C16" s="586" t="s">
        <v>5</v>
      </c>
      <c r="D16" s="586" t="s">
        <v>6</v>
      </c>
      <c r="E16" s="588" t="s">
        <v>7</v>
      </c>
      <c r="F16" s="586" t="s">
        <v>8</v>
      </c>
      <c r="G16" s="586" t="s">
        <v>9</v>
      </c>
      <c r="H16" s="580" t="s">
        <v>10</v>
      </c>
      <c r="I16" s="581"/>
      <c r="J16" s="582"/>
      <c r="K16" s="588" t="s">
        <v>11</v>
      </c>
      <c r="L16" s="590" t="s">
        <v>12</v>
      </c>
    </row>
    <row r="17" spans="1:12" x14ac:dyDescent="0.3">
      <c r="A17" s="100"/>
      <c r="B17" s="585"/>
      <c r="C17" s="587"/>
      <c r="D17" s="587"/>
      <c r="E17" s="589"/>
      <c r="F17" s="587"/>
      <c r="G17" s="587"/>
      <c r="H17" s="102" t="s">
        <v>13</v>
      </c>
      <c r="I17" s="102"/>
      <c r="J17" s="101" t="s">
        <v>14</v>
      </c>
      <c r="K17" s="589"/>
      <c r="L17" s="591"/>
    </row>
    <row r="18" spans="1:12" x14ac:dyDescent="0.3">
      <c r="A18" s="100"/>
      <c r="B18" s="263"/>
      <c r="C18" s="116" t="s">
        <v>1623</v>
      </c>
      <c r="D18" s="118"/>
      <c r="E18" s="118"/>
      <c r="F18" s="269"/>
      <c r="G18" s="269"/>
      <c r="H18" s="270"/>
      <c r="I18" s="270"/>
      <c r="J18" s="269"/>
      <c r="K18" s="269"/>
      <c r="L18" s="271"/>
    </row>
    <row r="19" spans="1:12" x14ac:dyDescent="0.3">
      <c r="A19" s="103"/>
      <c r="B19" s="103"/>
      <c r="C19" s="266"/>
      <c r="D19" s="264" t="s">
        <v>998</v>
      </c>
      <c r="E19" s="263"/>
      <c r="F19" s="263"/>
      <c r="G19" s="263"/>
      <c r="H19" s="190"/>
      <c r="I19" s="190"/>
      <c r="J19" s="106"/>
      <c r="K19" s="263"/>
      <c r="L19" s="103"/>
    </row>
    <row r="20" spans="1:12" x14ac:dyDescent="0.3">
      <c r="A20" s="103"/>
      <c r="B20" s="103"/>
      <c r="C20" s="103" t="s">
        <v>999</v>
      </c>
      <c r="D20" s="103" t="s">
        <v>1000</v>
      </c>
      <c r="E20" s="103" t="s">
        <v>1001</v>
      </c>
      <c r="F20" s="103" t="s">
        <v>1002</v>
      </c>
      <c r="G20" s="103" t="s">
        <v>1003</v>
      </c>
      <c r="H20" s="190"/>
      <c r="I20" s="190"/>
      <c r="J20" s="106"/>
      <c r="K20" s="103" t="s">
        <v>1004</v>
      </c>
      <c r="L20" s="103" t="s">
        <v>1005</v>
      </c>
    </row>
    <row r="21" spans="1:12" ht="18.75" customHeight="1" x14ac:dyDescent="0.3">
      <c r="A21" s="13">
        <v>100</v>
      </c>
      <c r="B21" s="167"/>
      <c r="C21" s="103" t="s">
        <v>1006</v>
      </c>
      <c r="D21" s="103" t="s">
        <v>1007</v>
      </c>
      <c r="E21" s="103" t="s">
        <v>1008</v>
      </c>
      <c r="F21" s="103" t="s">
        <v>792</v>
      </c>
      <c r="G21" s="103" t="s">
        <v>1009</v>
      </c>
      <c r="H21" s="190"/>
      <c r="I21" s="190"/>
      <c r="J21" s="106"/>
      <c r="K21" s="103" t="s">
        <v>1010</v>
      </c>
      <c r="L21" s="103" t="s">
        <v>1011</v>
      </c>
    </row>
    <row r="22" spans="1:12" x14ac:dyDescent="0.3">
      <c r="A22" s="13">
        <v>87.88</v>
      </c>
      <c r="B22" s="167"/>
      <c r="C22" s="103" t="s">
        <v>1012</v>
      </c>
      <c r="D22" s="103" t="s">
        <v>1013</v>
      </c>
      <c r="E22" s="103"/>
      <c r="F22" s="103"/>
      <c r="G22" s="103" t="s">
        <v>1014</v>
      </c>
      <c r="H22" s="190"/>
      <c r="I22" s="190"/>
      <c r="J22" s="106"/>
      <c r="K22" s="103"/>
      <c r="L22" s="103"/>
    </row>
    <row r="23" spans="1:12" x14ac:dyDescent="0.3">
      <c r="A23" s="13">
        <v>95</v>
      </c>
      <c r="B23" s="167"/>
      <c r="C23" s="103" t="s">
        <v>1015</v>
      </c>
      <c r="D23" s="103" t="s">
        <v>1016</v>
      </c>
      <c r="E23" s="103"/>
      <c r="F23" s="103"/>
      <c r="G23" s="103" t="s">
        <v>1017</v>
      </c>
      <c r="H23" s="190"/>
      <c r="I23" s="190"/>
      <c r="J23" s="106"/>
      <c r="K23" s="103"/>
      <c r="L23" s="103"/>
    </row>
    <row r="24" spans="1:12" x14ac:dyDescent="0.3">
      <c r="A24" s="13">
        <v>42.86</v>
      </c>
      <c r="B24" s="167"/>
      <c r="C24" s="103"/>
      <c r="D24" s="103" t="s">
        <v>1018</v>
      </c>
      <c r="E24" s="103"/>
      <c r="F24" s="103"/>
      <c r="G24" s="103" t="s">
        <v>1019</v>
      </c>
      <c r="H24" s="190"/>
      <c r="I24" s="190"/>
      <c r="J24" s="106"/>
      <c r="K24" s="103"/>
      <c r="L24" s="103"/>
    </row>
    <row r="25" spans="1:12" x14ac:dyDescent="0.3">
      <c r="A25" s="13">
        <v>100</v>
      </c>
      <c r="B25" s="167"/>
      <c r="C25" s="103"/>
      <c r="D25" s="103" t="s">
        <v>1020</v>
      </c>
      <c r="E25" s="103"/>
      <c r="F25" s="103"/>
      <c r="G25" s="103" t="s">
        <v>1021</v>
      </c>
      <c r="H25" s="190"/>
      <c r="I25" s="190"/>
      <c r="J25" s="106"/>
      <c r="K25" s="103"/>
      <c r="L25" s="103"/>
    </row>
    <row r="26" spans="1:12" x14ac:dyDescent="0.3">
      <c r="A26" s="13">
        <v>100</v>
      </c>
      <c r="B26" s="167"/>
      <c r="C26" s="103"/>
      <c r="D26" s="103" t="s">
        <v>1022</v>
      </c>
      <c r="E26" s="103"/>
      <c r="F26" s="103"/>
      <c r="G26" s="103" t="s">
        <v>1023</v>
      </c>
      <c r="H26" s="190"/>
      <c r="I26" s="190"/>
      <c r="J26" s="106"/>
      <c r="K26" s="103"/>
      <c r="L26" s="103"/>
    </row>
    <row r="27" spans="1:12" x14ac:dyDescent="0.3">
      <c r="A27" s="13">
        <v>100</v>
      </c>
      <c r="B27" s="167"/>
      <c r="C27" s="103"/>
      <c r="D27" s="103" t="s">
        <v>1024</v>
      </c>
      <c r="E27" s="103"/>
      <c r="F27" s="103"/>
      <c r="G27" s="103"/>
      <c r="H27" s="190"/>
      <c r="I27" s="190"/>
      <c r="J27" s="106"/>
      <c r="K27" s="103"/>
      <c r="L27" s="103"/>
    </row>
    <row r="28" spans="1:12" x14ac:dyDescent="0.3">
      <c r="A28" s="13">
        <v>79.17</v>
      </c>
      <c r="B28" s="167"/>
      <c r="C28" s="103"/>
      <c r="D28" s="103" t="s">
        <v>1025</v>
      </c>
      <c r="E28" s="103"/>
      <c r="F28" s="103"/>
      <c r="G28" s="103"/>
      <c r="H28" s="190"/>
      <c r="I28" s="190"/>
      <c r="J28" s="106"/>
      <c r="K28" s="103"/>
      <c r="L28" s="103"/>
    </row>
    <row r="29" spans="1:12" x14ac:dyDescent="0.3">
      <c r="A29" s="103"/>
      <c r="B29" s="103"/>
      <c r="C29" s="103"/>
      <c r="D29" s="103" t="s">
        <v>1026</v>
      </c>
      <c r="E29" s="103"/>
      <c r="F29" s="103"/>
      <c r="G29" s="103"/>
      <c r="H29" s="190"/>
      <c r="I29" s="190"/>
      <c r="J29" s="106"/>
      <c r="K29" s="103"/>
      <c r="L29" s="103"/>
    </row>
    <row r="30" spans="1:12" x14ac:dyDescent="0.3">
      <c r="A30" s="103"/>
      <c r="B30" s="103"/>
      <c r="C30" s="103"/>
      <c r="D30" s="103" t="s">
        <v>1027</v>
      </c>
      <c r="E30" s="103"/>
      <c r="F30" s="103"/>
      <c r="G30" s="103"/>
      <c r="H30" s="190"/>
      <c r="I30" s="190"/>
      <c r="J30" s="106"/>
      <c r="K30" s="103"/>
      <c r="L30" s="103"/>
    </row>
    <row r="31" spans="1:12" x14ac:dyDescent="0.3">
      <c r="A31" s="103"/>
      <c r="B31" s="103"/>
      <c r="C31" s="103"/>
      <c r="D31" s="103" t="s">
        <v>1028</v>
      </c>
      <c r="E31" s="103"/>
      <c r="F31" s="103"/>
      <c r="G31" s="103"/>
      <c r="H31" s="190"/>
      <c r="I31" s="190"/>
      <c r="J31" s="106"/>
      <c r="K31" s="103"/>
      <c r="L31" s="103"/>
    </row>
    <row r="32" spans="1:12" x14ac:dyDescent="0.3">
      <c r="A32" s="103"/>
      <c r="B32" s="103"/>
      <c r="C32" s="103"/>
      <c r="D32" s="103" t="s">
        <v>1723</v>
      </c>
      <c r="E32" s="103"/>
      <c r="F32" s="103"/>
      <c r="G32" s="103"/>
      <c r="H32" s="190"/>
      <c r="I32" s="190"/>
      <c r="J32" s="106"/>
      <c r="K32" s="103"/>
      <c r="L32" s="103"/>
    </row>
    <row r="33" spans="1:12" x14ac:dyDescent="0.3">
      <c r="A33" s="103"/>
      <c r="B33" s="103"/>
      <c r="C33" s="103"/>
      <c r="D33" s="103" t="s">
        <v>1724</v>
      </c>
      <c r="E33" s="103"/>
      <c r="F33" s="103"/>
      <c r="G33" s="103"/>
      <c r="H33" s="190"/>
      <c r="I33" s="190"/>
      <c r="J33" s="106"/>
      <c r="K33" s="103"/>
      <c r="L33" s="103"/>
    </row>
    <row r="34" spans="1:12" x14ac:dyDescent="0.3">
      <c r="A34" s="103"/>
      <c r="B34" s="103"/>
      <c r="C34" s="103"/>
      <c r="D34" s="103" t="s">
        <v>1029</v>
      </c>
      <c r="E34" s="103"/>
      <c r="F34" s="103"/>
      <c r="G34" s="103"/>
      <c r="H34" s="190"/>
      <c r="I34" s="190"/>
      <c r="J34" s="106"/>
      <c r="K34" s="103"/>
      <c r="L34" s="103"/>
    </row>
    <row r="35" spans="1:12" x14ac:dyDescent="0.3">
      <c r="A35" s="103"/>
      <c r="B35" s="103"/>
      <c r="C35" s="103"/>
      <c r="D35" s="103" t="s">
        <v>1030</v>
      </c>
      <c r="E35" s="103"/>
      <c r="F35" s="103"/>
      <c r="G35" s="103"/>
      <c r="H35" s="190"/>
      <c r="I35" s="190"/>
      <c r="J35" s="106"/>
      <c r="K35" s="103"/>
      <c r="L35" s="103"/>
    </row>
    <row r="36" spans="1:12" x14ac:dyDescent="0.3">
      <c r="A36" s="103"/>
      <c r="B36" s="103"/>
      <c r="C36" s="103"/>
      <c r="D36" s="103" t="s">
        <v>1031</v>
      </c>
      <c r="E36" s="103"/>
      <c r="F36" s="103"/>
      <c r="G36" s="103"/>
      <c r="H36" s="190"/>
      <c r="I36" s="190"/>
      <c r="J36" s="106"/>
      <c r="K36" s="103"/>
      <c r="L36" s="103"/>
    </row>
    <row r="37" spans="1:12" x14ac:dyDescent="0.3">
      <c r="A37" s="103"/>
      <c r="B37" s="103"/>
      <c r="C37" s="103"/>
      <c r="D37" s="103" t="s">
        <v>1032</v>
      </c>
      <c r="E37" s="103"/>
      <c r="F37" s="103"/>
      <c r="G37" s="103"/>
      <c r="H37" s="190"/>
      <c r="I37" s="190"/>
      <c r="J37" s="106"/>
      <c r="K37" s="103"/>
      <c r="L37" s="103"/>
    </row>
    <row r="38" spans="1:12" x14ac:dyDescent="0.3">
      <c r="A38" s="103"/>
      <c r="B38" s="103"/>
      <c r="C38" s="103"/>
      <c r="D38" s="103" t="s">
        <v>1033</v>
      </c>
      <c r="E38" s="103"/>
      <c r="F38" s="103"/>
      <c r="G38" s="103"/>
      <c r="H38" s="190"/>
      <c r="I38" s="190"/>
      <c r="J38" s="106"/>
      <c r="K38" s="103"/>
      <c r="L38" s="103"/>
    </row>
    <row r="39" spans="1:12" x14ac:dyDescent="0.3">
      <c r="A39" s="103"/>
      <c r="B39" s="103"/>
      <c r="C39" s="103"/>
      <c r="D39" s="103" t="s">
        <v>1034</v>
      </c>
      <c r="E39" s="103"/>
      <c r="F39" s="103"/>
      <c r="G39" s="103"/>
      <c r="H39" s="190"/>
      <c r="I39" s="190"/>
      <c r="J39" s="106"/>
      <c r="K39" s="103"/>
      <c r="L39" s="103"/>
    </row>
    <row r="40" spans="1:12" x14ac:dyDescent="0.3">
      <c r="A40" s="103"/>
      <c r="B40" s="103"/>
      <c r="C40" s="103"/>
      <c r="D40" s="103" t="s">
        <v>1035</v>
      </c>
      <c r="E40" s="103"/>
      <c r="F40" s="103"/>
      <c r="G40" s="103"/>
      <c r="H40" s="190"/>
      <c r="I40" s="190"/>
      <c r="J40" s="106"/>
      <c r="K40" s="103"/>
      <c r="L40" s="103"/>
    </row>
    <row r="41" spans="1:12" x14ac:dyDescent="0.3">
      <c r="A41" s="103"/>
      <c r="B41" s="103"/>
      <c r="C41" s="103"/>
      <c r="D41" s="103" t="s">
        <v>1036</v>
      </c>
      <c r="E41" s="103"/>
      <c r="F41" s="103"/>
      <c r="G41" s="103"/>
      <c r="H41" s="190"/>
      <c r="I41" s="190"/>
      <c r="J41" s="106"/>
      <c r="K41" s="103"/>
      <c r="L41" s="103"/>
    </row>
    <row r="42" spans="1:12" x14ac:dyDescent="0.3">
      <c r="A42" s="103"/>
      <c r="B42" s="103"/>
      <c r="C42" s="103"/>
      <c r="D42" s="103" t="s">
        <v>1037</v>
      </c>
      <c r="E42" s="103"/>
      <c r="F42" s="103"/>
      <c r="G42" s="103"/>
      <c r="H42" s="190"/>
      <c r="I42" s="190"/>
      <c r="J42" s="106"/>
      <c r="K42" s="103"/>
      <c r="L42" s="103"/>
    </row>
    <row r="43" spans="1:12" x14ac:dyDescent="0.3">
      <c r="A43" s="103"/>
      <c r="B43" s="103"/>
      <c r="C43" s="103"/>
      <c r="D43" s="103" t="s">
        <v>1038</v>
      </c>
      <c r="E43" s="103"/>
      <c r="F43" s="103"/>
      <c r="G43" s="103"/>
      <c r="H43" s="190"/>
      <c r="I43" s="190"/>
      <c r="J43" s="106"/>
      <c r="K43" s="103"/>
      <c r="L43" s="103"/>
    </row>
    <row r="44" spans="1:12" x14ac:dyDescent="0.3">
      <c r="A44" s="103"/>
      <c r="B44" s="103"/>
      <c r="C44" s="103"/>
      <c r="D44" s="103" t="s">
        <v>1039</v>
      </c>
      <c r="E44" s="103"/>
      <c r="F44" s="103"/>
      <c r="G44" s="103"/>
      <c r="H44" s="190"/>
      <c r="I44" s="190"/>
      <c r="J44" s="106"/>
      <c r="K44" s="103"/>
      <c r="L44" s="103"/>
    </row>
    <row r="45" spans="1:12" x14ac:dyDescent="0.3">
      <c r="A45" s="103"/>
      <c r="B45" s="103"/>
      <c r="C45" s="103"/>
      <c r="D45" s="103" t="s">
        <v>1040</v>
      </c>
      <c r="E45" s="103"/>
      <c r="F45" s="103"/>
      <c r="G45" s="103"/>
      <c r="H45" s="190"/>
      <c r="I45" s="190"/>
      <c r="J45" s="106"/>
      <c r="K45" s="103"/>
      <c r="L45" s="103"/>
    </row>
    <row r="46" spans="1:12" x14ac:dyDescent="0.3">
      <c r="A46" s="103"/>
      <c r="B46" s="103"/>
      <c r="C46" s="103"/>
      <c r="D46" s="103" t="s">
        <v>1041</v>
      </c>
      <c r="E46" s="103"/>
      <c r="F46" s="103"/>
      <c r="G46" s="103"/>
      <c r="H46" s="190"/>
      <c r="I46" s="190"/>
      <c r="J46" s="106"/>
      <c r="K46" s="103"/>
      <c r="L46" s="103"/>
    </row>
    <row r="47" spans="1:12" x14ac:dyDescent="0.3">
      <c r="A47" s="103"/>
      <c r="B47" s="103"/>
      <c r="C47" s="103"/>
      <c r="D47" s="103" t="s">
        <v>1042</v>
      </c>
      <c r="E47" s="103"/>
      <c r="F47" s="103"/>
      <c r="G47" s="103"/>
      <c r="H47" s="190"/>
      <c r="I47" s="190"/>
      <c r="J47" s="106"/>
      <c r="K47" s="103"/>
      <c r="L47" s="103"/>
    </row>
    <row r="48" spans="1:12" x14ac:dyDescent="0.3">
      <c r="A48" s="103"/>
      <c r="B48" s="103"/>
      <c r="C48" s="103"/>
      <c r="D48" s="103" t="s">
        <v>1043</v>
      </c>
      <c r="E48" s="103"/>
      <c r="F48" s="103"/>
      <c r="G48" s="103"/>
      <c r="H48" s="190"/>
      <c r="I48" s="190"/>
      <c r="J48" s="106"/>
      <c r="K48" s="103"/>
      <c r="L48" s="103"/>
    </row>
    <row r="49" spans="1:12" x14ac:dyDescent="0.3">
      <c r="A49" s="103"/>
      <c r="B49" s="103"/>
      <c r="C49" s="103"/>
      <c r="D49" s="264" t="s">
        <v>1044</v>
      </c>
      <c r="E49" s="103"/>
      <c r="F49" s="103"/>
      <c r="G49" s="103"/>
      <c r="H49" s="190"/>
      <c r="I49" s="190"/>
      <c r="J49" s="106"/>
      <c r="K49" s="103"/>
      <c r="L49" s="103"/>
    </row>
    <row r="50" spans="1:12" x14ac:dyDescent="0.3">
      <c r="A50" s="103"/>
      <c r="B50" s="103"/>
      <c r="C50" s="103" t="s">
        <v>1045</v>
      </c>
      <c r="D50" s="167" t="s">
        <v>1046</v>
      </c>
      <c r="E50" s="103"/>
      <c r="F50" s="103"/>
      <c r="G50" s="103" t="s">
        <v>1047</v>
      </c>
      <c r="H50" s="190"/>
      <c r="I50" s="190"/>
      <c r="J50" s="106"/>
      <c r="K50" s="265">
        <v>22678</v>
      </c>
      <c r="L50" s="103" t="s">
        <v>1005</v>
      </c>
    </row>
    <row r="51" spans="1:12" x14ac:dyDescent="0.3">
      <c r="A51" s="103"/>
      <c r="B51" s="103"/>
      <c r="C51" s="103" t="s">
        <v>1048</v>
      </c>
      <c r="D51" s="103" t="s">
        <v>1049</v>
      </c>
      <c r="E51" s="103" t="s">
        <v>1050</v>
      </c>
      <c r="F51" s="103" t="s">
        <v>266</v>
      </c>
      <c r="G51" s="103" t="s">
        <v>1051</v>
      </c>
      <c r="H51" s="190"/>
      <c r="I51" s="190"/>
      <c r="J51" s="106"/>
      <c r="K51" s="103">
        <v>22798</v>
      </c>
      <c r="L51" s="103" t="s">
        <v>1011</v>
      </c>
    </row>
    <row r="52" spans="1:12" ht="37.5" x14ac:dyDescent="0.3">
      <c r="A52" s="103"/>
      <c r="B52" s="103"/>
      <c r="C52" s="103" t="s">
        <v>1052</v>
      </c>
      <c r="D52" s="103" t="s">
        <v>1053</v>
      </c>
      <c r="E52" s="103" t="s">
        <v>1054</v>
      </c>
      <c r="F52" s="238" t="s">
        <v>1055</v>
      </c>
      <c r="G52" s="103" t="s">
        <v>1056</v>
      </c>
      <c r="H52" s="190"/>
      <c r="I52" s="190"/>
      <c r="J52" s="106"/>
      <c r="K52" s="103"/>
      <c r="L52" s="103"/>
    </row>
    <row r="53" spans="1:12" x14ac:dyDescent="0.3">
      <c r="A53" s="103"/>
      <c r="B53" s="103"/>
      <c r="C53" s="103" t="s">
        <v>1057</v>
      </c>
      <c r="D53" s="103" t="s">
        <v>1058</v>
      </c>
      <c r="E53" s="103" t="s">
        <v>1059</v>
      </c>
      <c r="F53" s="103" t="s">
        <v>1060</v>
      </c>
      <c r="G53" s="103"/>
      <c r="H53" s="190"/>
      <c r="I53" s="190"/>
      <c r="J53" s="106"/>
      <c r="K53" s="103"/>
      <c r="L53" s="103"/>
    </row>
    <row r="54" spans="1:12" x14ac:dyDescent="0.3">
      <c r="A54" s="103"/>
      <c r="B54" s="103"/>
      <c r="C54" s="103"/>
      <c r="D54" s="103" t="s">
        <v>1061</v>
      </c>
      <c r="E54" s="103" t="s">
        <v>1062</v>
      </c>
      <c r="F54" s="103" t="s">
        <v>1060</v>
      </c>
      <c r="G54" s="103"/>
      <c r="H54" s="190"/>
      <c r="I54" s="190"/>
      <c r="J54" s="106"/>
      <c r="K54" s="103"/>
      <c r="L54" s="103"/>
    </row>
    <row r="55" spans="1:12" x14ac:dyDescent="0.3">
      <c r="A55" s="103"/>
      <c r="B55" s="103"/>
      <c r="C55" s="103"/>
      <c r="D55" s="103" t="s">
        <v>1063</v>
      </c>
      <c r="E55" s="103" t="s">
        <v>1064</v>
      </c>
      <c r="F55" s="103" t="s">
        <v>1065</v>
      </c>
      <c r="G55" s="103"/>
      <c r="H55" s="190"/>
      <c r="I55" s="190"/>
      <c r="J55" s="106"/>
      <c r="K55" s="103"/>
      <c r="L55" s="103"/>
    </row>
    <row r="56" spans="1:12" x14ac:dyDescent="0.3">
      <c r="A56" s="103"/>
      <c r="B56" s="103"/>
      <c r="C56" s="103"/>
      <c r="D56" s="103" t="s">
        <v>1066</v>
      </c>
      <c r="E56" s="103" t="s">
        <v>21</v>
      </c>
      <c r="F56" s="103" t="s">
        <v>21</v>
      </c>
      <c r="G56" s="103"/>
      <c r="H56" s="190"/>
      <c r="I56" s="190"/>
      <c r="J56" s="106"/>
      <c r="K56" s="103"/>
      <c r="L56" s="103"/>
    </row>
    <row r="57" spans="1:12" x14ac:dyDescent="0.3">
      <c r="A57" s="103"/>
      <c r="B57" s="103"/>
      <c r="C57" s="103"/>
      <c r="D57" s="103" t="s">
        <v>1067</v>
      </c>
      <c r="E57" s="103" t="s">
        <v>1068</v>
      </c>
      <c r="F57" s="103"/>
      <c r="G57" s="103"/>
      <c r="H57" s="190"/>
      <c r="I57" s="190"/>
      <c r="J57" s="106"/>
      <c r="K57" s="103"/>
      <c r="L57" s="103"/>
    </row>
    <row r="58" spans="1:12" x14ac:dyDescent="0.3">
      <c r="A58" s="103"/>
      <c r="B58" s="103"/>
      <c r="C58" s="103"/>
      <c r="D58" s="103" t="s">
        <v>1069</v>
      </c>
      <c r="E58" s="103" t="s">
        <v>831</v>
      </c>
      <c r="F58" s="103" t="s">
        <v>1060</v>
      </c>
      <c r="G58" s="103"/>
      <c r="H58" s="190"/>
      <c r="I58" s="190"/>
      <c r="J58" s="106"/>
      <c r="K58" s="103" t="s">
        <v>1070</v>
      </c>
      <c r="L58" s="103"/>
    </row>
    <row r="59" spans="1:12" x14ac:dyDescent="0.3">
      <c r="A59" s="103"/>
      <c r="B59" s="103"/>
      <c r="C59" s="103"/>
      <c r="D59" s="103" t="s">
        <v>1071</v>
      </c>
      <c r="E59" s="103"/>
      <c r="F59" s="103"/>
      <c r="G59" s="103" t="s">
        <v>1009</v>
      </c>
      <c r="H59" s="190"/>
      <c r="I59" s="190"/>
      <c r="J59" s="106" t="s">
        <v>21</v>
      </c>
      <c r="K59" s="103" t="s">
        <v>1072</v>
      </c>
      <c r="L59" s="103" t="s">
        <v>1005</v>
      </c>
    </row>
    <row r="60" spans="1:12" x14ac:dyDescent="0.3">
      <c r="A60" s="103"/>
      <c r="B60" s="103"/>
      <c r="C60" s="103"/>
      <c r="D60" s="103" t="s">
        <v>1073</v>
      </c>
      <c r="E60" s="103"/>
      <c r="F60" s="103"/>
      <c r="G60" s="103" t="s">
        <v>1051</v>
      </c>
      <c r="H60" s="190"/>
      <c r="I60" s="190"/>
      <c r="J60" s="106"/>
      <c r="K60" s="103" t="s">
        <v>1074</v>
      </c>
      <c r="L60" s="103" t="s">
        <v>1011</v>
      </c>
    </row>
    <row r="61" spans="1:12" x14ac:dyDescent="0.3">
      <c r="A61" s="103"/>
      <c r="B61" s="103"/>
      <c r="C61" s="103"/>
      <c r="D61" s="103" t="s">
        <v>1075</v>
      </c>
      <c r="E61" s="103"/>
      <c r="F61" s="103"/>
      <c r="G61" s="103" t="s">
        <v>1076</v>
      </c>
      <c r="H61" s="190"/>
      <c r="I61" s="190"/>
      <c r="J61" s="106"/>
      <c r="K61" s="103"/>
      <c r="L61" s="103"/>
    </row>
    <row r="62" spans="1:12" x14ac:dyDescent="0.3">
      <c r="A62" s="103"/>
      <c r="B62" s="103"/>
      <c r="C62" s="103"/>
      <c r="D62" s="103" t="s">
        <v>1077</v>
      </c>
      <c r="E62" s="103"/>
      <c r="F62" s="103"/>
      <c r="G62" s="103"/>
      <c r="H62" s="190"/>
      <c r="I62" s="190"/>
      <c r="J62" s="106"/>
      <c r="K62" s="103"/>
      <c r="L62" s="103"/>
    </row>
    <row r="63" spans="1:12" x14ac:dyDescent="0.3">
      <c r="A63" s="103"/>
      <c r="B63" s="103"/>
      <c r="C63" s="103"/>
      <c r="D63" s="103" t="s">
        <v>1078</v>
      </c>
      <c r="E63" s="103"/>
      <c r="F63" s="103"/>
      <c r="G63" s="103"/>
      <c r="H63" s="190"/>
      <c r="I63" s="190"/>
      <c r="J63" s="106"/>
      <c r="K63" s="103"/>
      <c r="L63" s="103"/>
    </row>
    <row r="64" spans="1:12" x14ac:dyDescent="0.3">
      <c r="A64" s="103"/>
      <c r="B64" s="103"/>
      <c r="C64" s="103"/>
      <c r="D64" s="103" t="s">
        <v>1079</v>
      </c>
      <c r="E64" s="103"/>
      <c r="F64" s="103"/>
      <c r="G64" s="103"/>
      <c r="H64" s="190"/>
      <c r="I64" s="190"/>
      <c r="J64" s="106"/>
      <c r="K64" s="103"/>
      <c r="L64" s="103"/>
    </row>
    <row r="65" spans="1:17" x14ac:dyDescent="0.3">
      <c r="A65" s="103"/>
      <c r="B65" s="103"/>
      <c r="C65" s="103"/>
      <c r="D65" s="103" t="s">
        <v>1080</v>
      </c>
      <c r="E65" s="103"/>
      <c r="F65" s="103"/>
      <c r="G65" s="103"/>
      <c r="H65" s="190"/>
      <c r="I65" s="190"/>
      <c r="J65" s="106"/>
      <c r="K65" s="103"/>
      <c r="L65" s="103"/>
    </row>
    <row r="66" spans="1:17" x14ac:dyDescent="0.3">
      <c r="A66" s="103"/>
      <c r="B66" s="103"/>
      <c r="C66" s="103"/>
      <c r="D66" s="103" t="s">
        <v>1081</v>
      </c>
      <c r="E66" s="103"/>
      <c r="F66" s="103"/>
      <c r="G66" s="103"/>
      <c r="H66" s="190"/>
      <c r="I66" s="190"/>
      <c r="J66" s="106"/>
      <c r="K66" s="103"/>
      <c r="L66" s="103"/>
    </row>
    <row r="67" spans="1:17" x14ac:dyDescent="0.3">
      <c r="A67" s="103"/>
      <c r="B67" s="103"/>
      <c r="C67" s="103"/>
      <c r="D67" s="103" t="s">
        <v>1082</v>
      </c>
      <c r="E67" s="103"/>
      <c r="F67" s="103"/>
      <c r="G67" s="103"/>
      <c r="H67" s="190"/>
      <c r="I67" s="190"/>
      <c r="J67" s="106"/>
      <c r="K67" s="103"/>
      <c r="L67" s="103"/>
    </row>
    <row r="68" spans="1:17" x14ac:dyDescent="0.3">
      <c r="A68" s="103"/>
      <c r="B68" s="103"/>
      <c r="C68" s="103"/>
      <c r="D68" s="103" t="s">
        <v>1083</v>
      </c>
      <c r="E68" s="103"/>
      <c r="F68" s="103"/>
      <c r="G68" s="103"/>
      <c r="H68" s="190"/>
      <c r="I68" s="190"/>
      <c r="J68" s="106"/>
      <c r="K68" s="103"/>
      <c r="L68" s="103"/>
    </row>
    <row r="69" spans="1:17" x14ac:dyDescent="0.3">
      <c r="A69" s="103"/>
      <c r="B69" s="103"/>
      <c r="C69" s="103"/>
      <c r="D69" s="103" t="s">
        <v>1084</v>
      </c>
      <c r="E69" s="103"/>
      <c r="F69" s="103"/>
      <c r="G69" s="103"/>
      <c r="H69" s="190"/>
      <c r="I69" s="190"/>
      <c r="J69" s="106"/>
      <c r="K69" s="103"/>
      <c r="L69" s="103"/>
    </row>
    <row r="70" spans="1:17" x14ac:dyDescent="0.3">
      <c r="A70" s="103"/>
      <c r="B70" s="103"/>
      <c r="C70" s="103"/>
      <c r="D70" s="103" t="s">
        <v>1085</v>
      </c>
      <c r="E70" s="103"/>
      <c r="F70" s="103"/>
      <c r="G70" s="103"/>
      <c r="H70" s="190"/>
      <c r="I70" s="190"/>
      <c r="J70" s="106"/>
      <c r="K70" s="103"/>
      <c r="L70" s="103"/>
    </row>
    <row r="71" spans="1:17" x14ac:dyDescent="0.3">
      <c r="A71" s="103"/>
      <c r="B71" s="103"/>
      <c r="C71" s="103"/>
      <c r="D71" s="103" t="s">
        <v>1086</v>
      </c>
      <c r="E71" s="103"/>
      <c r="F71" s="103"/>
      <c r="G71" s="103"/>
      <c r="H71" s="190"/>
      <c r="I71" s="190"/>
      <c r="J71" s="106"/>
      <c r="K71" s="103"/>
      <c r="L71" s="103"/>
    </row>
    <row r="72" spans="1:17" x14ac:dyDescent="0.3">
      <c r="A72" s="103"/>
      <c r="B72" s="103"/>
      <c r="C72" s="103"/>
      <c r="D72" s="103" t="s">
        <v>1087</v>
      </c>
      <c r="E72" s="103"/>
      <c r="F72" s="103"/>
      <c r="G72" s="103"/>
      <c r="H72" s="190"/>
      <c r="I72" s="190"/>
      <c r="J72" s="106"/>
      <c r="K72" s="103"/>
      <c r="L72" s="103"/>
    </row>
    <row r="73" spans="1:17" x14ac:dyDescent="0.3">
      <c r="A73" s="103"/>
      <c r="B73" s="103"/>
      <c r="C73" s="103"/>
      <c r="D73" s="103" t="s">
        <v>1088</v>
      </c>
      <c r="E73" s="103"/>
      <c r="F73" s="103"/>
      <c r="G73" s="103"/>
      <c r="H73" s="190"/>
      <c r="I73" s="190"/>
      <c r="J73" s="106"/>
      <c r="K73" s="103"/>
      <c r="L73" s="103"/>
    </row>
    <row r="74" spans="1:17" x14ac:dyDescent="0.3">
      <c r="A74" s="103"/>
      <c r="B74" s="103"/>
      <c r="C74" s="103"/>
      <c r="D74" s="103" t="s">
        <v>1089</v>
      </c>
      <c r="E74" s="103"/>
      <c r="F74" s="103"/>
      <c r="G74" s="103"/>
      <c r="H74" s="190"/>
      <c r="I74" s="190"/>
      <c r="J74" s="106"/>
      <c r="K74" s="103"/>
      <c r="L74" s="103"/>
    </row>
    <row r="75" spans="1:17" x14ac:dyDescent="0.3">
      <c r="A75" s="103"/>
      <c r="B75" s="103"/>
      <c r="C75" s="103"/>
      <c r="D75" s="103" t="s">
        <v>1090</v>
      </c>
      <c r="E75" s="103"/>
      <c r="F75" s="103"/>
      <c r="G75" s="103"/>
      <c r="H75" s="190"/>
      <c r="I75" s="190"/>
      <c r="J75" s="106"/>
      <c r="K75" s="103"/>
      <c r="L75" s="103"/>
    </row>
    <row r="76" spans="1:17" x14ac:dyDescent="0.3">
      <c r="A76" s="103"/>
      <c r="B76" s="103"/>
      <c r="C76" s="103"/>
      <c r="D76" s="103" t="s">
        <v>1091</v>
      </c>
      <c r="E76" s="103"/>
      <c r="F76" s="103"/>
      <c r="G76" s="103"/>
      <c r="H76" s="190"/>
      <c r="I76" s="190"/>
      <c r="J76" s="106"/>
      <c r="K76" s="103"/>
      <c r="L76" s="103"/>
    </row>
    <row r="77" spans="1:17" x14ac:dyDescent="0.3">
      <c r="A77" s="103"/>
      <c r="B77" s="103"/>
      <c r="C77" s="103"/>
      <c r="D77" s="103" t="s">
        <v>1092</v>
      </c>
      <c r="E77" s="103"/>
      <c r="F77" s="103"/>
      <c r="G77" s="103"/>
      <c r="H77" s="190"/>
      <c r="I77" s="190"/>
      <c r="J77" s="106"/>
      <c r="K77" s="103"/>
      <c r="L77" s="103"/>
    </row>
    <row r="78" spans="1:17" x14ac:dyDescent="0.3">
      <c r="A78" s="103"/>
      <c r="B78" s="103"/>
      <c r="C78" s="103"/>
      <c r="D78" s="103" t="s">
        <v>1725</v>
      </c>
      <c r="E78" s="103"/>
      <c r="F78" s="103"/>
      <c r="G78" s="103"/>
      <c r="H78" s="190"/>
      <c r="I78" s="190"/>
      <c r="J78" s="106"/>
      <c r="K78" s="103"/>
      <c r="L78" s="103"/>
    </row>
    <row r="79" spans="1:17" x14ac:dyDescent="0.3">
      <c r="A79" s="103"/>
      <c r="B79" s="103"/>
      <c r="C79" s="103"/>
      <c r="D79" s="103" t="s">
        <v>1726</v>
      </c>
      <c r="E79" s="103"/>
      <c r="F79" s="103"/>
      <c r="G79" s="103"/>
      <c r="H79" s="190"/>
      <c r="I79" s="190"/>
      <c r="J79" s="106"/>
      <c r="K79" s="103"/>
      <c r="L79" s="103"/>
    </row>
    <row r="80" spans="1:17" x14ac:dyDescent="0.3">
      <c r="A80" s="103"/>
      <c r="B80" s="103"/>
      <c r="C80" s="103"/>
      <c r="D80" s="103" t="s">
        <v>1727</v>
      </c>
      <c r="E80" s="103"/>
      <c r="F80" s="103"/>
      <c r="G80" s="103"/>
      <c r="H80" s="190"/>
      <c r="I80" s="190"/>
      <c r="J80" s="106"/>
      <c r="K80" s="103"/>
      <c r="L80" s="103"/>
      <c r="Q80" s="104" t="s">
        <v>1096</v>
      </c>
    </row>
    <row r="81" spans="1:18" x14ac:dyDescent="0.3">
      <c r="A81" s="103"/>
      <c r="B81" s="103"/>
      <c r="C81" s="103"/>
      <c r="D81" s="103" t="s">
        <v>1093</v>
      </c>
      <c r="E81" s="103"/>
      <c r="F81" s="103" t="s">
        <v>21</v>
      </c>
      <c r="G81" s="103"/>
      <c r="H81" s="190"/>
      <c r="I81" s="190"/>
      <c r="J81" s="106"/>
      <c r="K81" s="103" t="s">
        <v>1004</v>
      </c>
      <c r="L81" s="103" t="s">
        <v>1005</v>
      </c>
      <c r="N81" s="104" t="s">
        <v>1098</v>
      </c>
      <c r="O81" s="104" t="s">
        <v>1099</v>
      </c>
      <c r="P81" s="104" t="s">
        <v>13</v>
      </c>
      <c r="Q81" s="104" t="s">
        <v>1100</v>
      </c>
      <c r="R81" s="104" t="s">
        <v>530</v>
      </c>
    </row>
    <row r="82" spans="1:18" x14ac:dyDescent="0.3">
      <c r="A82" s="103"/>
      <c r="B82" s="103"/>
      <c r="C82" s="103"/>
      <c r="D82" s="103" t="s">
        <v>1094</v>
      </c>
      <c r="E82" s="103"/>
      <c r="F82" s="103"/>
      <c r="G82" s="103"/>
      <c r="H82" s="190"/>
      <c r="I82" s="190"/>
      <c r="J82" s="106"/>
      <c r="K82" s="103" t="s">
        <v>1010</v>
      </c>
      <c r="L82" s="103" t="s">
        <v>1011</v>
      </c>
      <c r="N82" s="21" t="s">
        <v>1103</v>
      </c>
      <c r="O82" s="21">
        <v>50</v>
      </c>
      <c r="P82" s="21">
        <v>1</v>
      </c>
      <c r="Q82" s="20">
        <v>1100</v>
      </c>
      <c r="R82" s="20">
        <f>Q82*P82</f>
        <v>1100</v>
      </c>
    </row>
    <row r="83" spans="1:18" x14ac:dyDescent="0.3">
      <c r="A83" s="103"/>
      <c r="B83" s="103"/>
      <c r="C83" s="103"/>
      <c r="D83" s="103" t="s">
        <v>1095</v>
      </c>
      <c r="E83" s="103"/>
      <c r="F83" s="103"/>
      <c r="G83" s="103"/>
      <c r="H83" s="190"/>
      <c r="I83" s="190"/>
      <c r="J83" s="106"/>
      <c r="K83" s="103"/>
      <c r="L83" s="103"/>
      <c r="N83" s="21" t="s">
        <v>1105</v>
      </c>
      <c r="O83" s="21">
        <v>50</v>
      </c>
      <c r="P83" s="21">
        <v>1</v>
      </c>
      <c r="Q83" s="20">
        <v>90</v>
      </c>
      <c r="R83" s="20">
        <f t="shared" ref="R83:R85" si="0">Q83*P83</f>
        <v>90</v>
      </c>
    </row>
    <row r="84" spans="1:18" x14ac:dyDescent="0.3">
      <c r="A84" s="103"/>
      <c r="B84" s="103"/>
      <c r="C84" s="103"/>
      <c r="D84" s="103" t="s">
        <v>1097</v>
      </c>
      <c r="E84" s="103"/>
      <c r="F84" s="103"/>
      <c r="G84" s="103"/>
      <c r="H84" s="190"/>
      <c r="I84" s="190"/>
      <c r="J84" s="106"/>
      <c r="K84" s="103"/>
      <c r="L84" s="103"/>
      <c r="N84" s="21" t="s">
        <v>1107</v>
      </c>
      <c r="O84" s="21">
        <v>1</v>
      </c>
      <c r="P84" s="21">
        <v>10</v>
      </c>
      <c r="Q84" s="20">
        <v>20</v>
      </c>
      <c r="R84" s="20">
        <f t="shared" si="0"/>
        <v>200</v>
      </c>
    </row>
    <row r="85" spans="1:18" x14ac:dyDescent="0.3">
      <c r="A85" s="103"/>
      <c r="B85" s="103"/>
      <c r="C85" s="103"/>
      <c r="D85" s="103" t="s">
        <v>1101</v>
      </c>
      <c r="E85" s="103" t="s">
        <v>1102</v>
      </c>
      <c r="F85" s="103" t="s">
        <v>1060</v>
      </c>
      <c r="G85" s="103"/>
      <c r="H85" s="190">
        <v>7500</v>
      </c>
      <c r="I85" s="190">
        <v>7500</v>
      </c>
      <c r="J85" s="106" t="s">
        <v>151</v>
      </c>
      <c r="K85" s="265">
        <v>22678</v>
      </c>
      <c r="L85" s="103" t="s">
        <v>1005</v>
      </c>
      <c r="N85" s="21" t="s">
        <v>1109</v>
      </c>
      <c r="O85" s="21">
        <v>50</v>
      </c>
      <c r="P85" s="21">
        <v>1</v>
      </c>
      <c r="Q85" s="20">
        <v>120</v>
      </c>
      <c r="R85" s="20">
        <f t="shared" si="0"/>
        <v>120</v>
      </c>
    </row>
    <row r="86" spans="1:18" x14ac:dyDescent="0.3">
      <c r="A86" s="103"/>
      <c r="B86" s="103"/>
      <c r="C86" s="103"/>
      <c r="D86" s="103" t="s">
        <v>1104</v>
      </c>
      <c r="E86" s="103"/>
      <c r="F86" s="103"/>
      <c r="G86" s="103"/>
      <c r="H86" s="190"/>
      <c r="I86" s="190"/>
      <c r="J86" s="106"/>
      <c r="K86" s="103" t="s">
        <v>21</v>
      </c>
      <c r="L86" s="103" t="s">
        <v>1011</v>
      </c>
      <c r="N86" s="21"/>
      <c r="O86" s="21"/>
      <c r="P86" s="21"/>
      <c r="Q86" s="20" t="s">
        <v>21</v>
      </c>
      <c r="R86" s="105">
        <f>SUM(R82:R85)</f>
        <v>1510</v>
      </c>
    </row>
    <row r="87" spans="1:18" x14ac:dyDescent="0.3">
      <c r="A87" s="103"/>
      <c r="B87" s="103"/>
      <c r="C87" s="103"/>
      <c r="D87" s="103" t="s">
        <v>1106</v>
      </c>
      <c r="E87" s="103"/>
      <c r="F87" s="103"/>
      <c r="G87" s="103"/>
      <c r="H87" s="190"/>
      <c r="I87" s="190"/>
      <c r="J87" s="106"/>
      <c r="K87" s="103"/>
      <c r="L87" s="103"/>
    </row>
    <row r="88" spans="1:18" x14ac:dyDescent="0.3">
      <c r="A88" s="103"/>
      <c r="B88" s="103"/>
      <c r="C88" s="103"/>
      <c r="D88" s="103" t="s">
        <v>1108</v>
      </c>
      <c r="E88" s="103"/>
      <c r="F88" s="103"/>
      <c r="G88" s="103"/>
      <c r="H88" s="190"/>
      <c r="I88" s="190"/>
      <c r="J88" s="106"/>
      <c r="K88" s="103"/>
      <c r="L88" s="103"/>
    </row>
    <row r="89" spans="1:18" x14ac:dyDescent="0.3">
      <c r="A89" s="103"/>
      <c r="B89" s="103"/>
      <c r="C89" s="103"/>
      <c r="D89" s="264" t="s">
        <v>1110</v>
      </c>
      <c r="E89" s="103"/>
      <c r="F89" s="103"/>
      <c r="G89" s="103"/>
      <c r="H89" s="190"/>
      <c r="I89" s="190"/>
      <c r="J89" s="106"/>
      <c r="K89" s="103"/>
      <c r="L89" s="103"/>
    </row>
    <row r="90" spans="1:18" x14ac:dyDescent="0.3">
      <c r="A90" s="103"/>
      <c r="B90" s="103"/>
      <c r="C90" s="103" t="s">
        <v>1111</v>
      </c>
      <c r="D90" s="266" t="s">
        <v>1112</v>
      </c>
      <c r="E90" s="103"/>
      <c r="F90" s="103"/>
      <c r="G90" s="103"/>
      <c r="H90" s="190"/>
      <c r="I90" s="190"/>
      <c r="J90" s="106"/>
      <c r="K90" s="103"/>
      <c r="L90" s="103"/>
    </row>
    <row r="91" spans="1:18" x14ac:dyDescent="0.3">
      <c r="A91" s="103"/>
      <c r="B91" s="103"/>
      <c r="C91" s="103" t="s">
        <v>1113</v>
      </c>
      <c r="D91" s="103" t="s">
        <v>1114</v>
      </c>
      <c r="E91" s="103" t="s">
        <v>1060</v>
      </c>
      <c r="F91" s="103" t="s">
        <v>1115</v>
      </c>
      <c r="G91" s="103" t="s">
        <v>21</v>
      </c>
      <c r="H91" s="190">
        <v>12000</v>
      </c>
      <c r="I91" s="190">
        <v>12000</v>
      </c>
      <c r="J91" s="106" t="s">
        <v>151</v>
      </c>
      <c r="K91" s="103" t="s">
        <v>1116</v>
      </c>
      <c r="L91" s="103" t="s">
        <v>1005</v>
      </c>
    </row>
    <row r="92" spans="1:18" x14ac:dyDescent="0.3">
      <c r="A92" s="106"/>
      <c r="B92" s="106"/>
      <c r="C92" s="103" t="s">
        <v>1117</v>
      </c>
      <c r="D92" s="103" t="s">
        <v>1118</v>
      </c>
      <c r="E92" s="103" t="s">
        <v>1119</v>
      </c>
      <c r="F92" s="103" t="s">
        <v>21</v>
      </c>
      <c r="G92" s="103"/>
      <c r="H92" s="190"/>
      <c r="I92" s="190"/>
      <c r="J92" s="106"/>
      <c r="K92" s="265">
        <v>22767</v>
      </c>
      <c r="L92" s="103" t="s">
        <v>1011</v>
      </c>
    </row>
    <row r="93" spans="1:18" x14ac:dyDescent="0.3">
      <c r="A93" s="103"/>
      <c r="B93" s="103"/>
      <c r="C93" s="103" t="s">
        <v>1120</v>
      </c>
      <c r="D93" s="103" t="s">
        <v>1121</v>
      </c>
      <c r="E93" s="103" t="s">
        <v>1122</v>
      </c>
      <c r="F93" s="103" t="s">
        <v>21</v>
      </c>
      <c r="G93" s="103"/>
      <c r="H93" s="190"/>
      <c r="I93" s="190"/>
      <c r="J93" s="106"/>
      <c r="K93" s="103"/>
      <c r="L93" s="103"/>
      <c r="N93" s="104" t="s">
        <v>1098</v>
      </c>
      <c r="O93" s="104" t="s">
        <v>1099</v>
      </c>
      <c r="P93" s="104" t="s">
        <v>13</v>
      </c>
      <c r="Q93" s="104" t="s">
        <v>1100</v>
      </c>
      <c r="R93" s="104" t="s">
        <v>530</v>
      </c>
    </row>
    <row r="94" spans="1:18" x14ac:dyDescent="0.3">
      <c r="A94" s="103"/>
      <c r="B94" s="103"/>
      <c r="C94" s="103" t="s">
        <v>1123</v>
      </c>
      <c r="D94" s="103" t="s">
        <v>1124</v>
      </c>
      <c r="E94" s="103" t="s">
        <v>1125</v>
      </c>
      <c r="F94" s="103"/>
      <c r="G94" s="103"/>
      <c r="H94" s="190"/>
      <c r="I94" s="190"/>
      <c r="J94" s="106"/>
      <c r="K94" s="103"/>
      <c r="L94" s="103"/>
      <c r="N94" s="21" t="s">
        <v>1105</v>
      </c>
      <c r="O94" s="21">
        <v>50</v>
      </c>
      <c r="P94" s="21">
        <v>1</v>
      </c>
      <c r="Q94" s="20">
        <v>90</v>
      </c>
      <c r="R94" s="20">
        <f t="shared" ref="R94:R96" si="1">Q94*P94</f>
        <v>90</v>
      </c>
    </row>
    <row r="95" spans="1:18" ht="20.45" customHeight="1" x14ac:dyDescent="0.3">
      <c r="A95" s="103"/>
      <c r="B95" s="103"/>
      <c r="C95" s="103" t="s">
        <v>1126</v>
      </c>
      <c r="D95" s="103" t="s">
        <v>1127</v>
      </c>
      <c r="E95" s="103" t="s">
        <v>1128</v>
      </c>
      <c r="F95" s="103"/>
      <c r="G95" s="103"/>
      <c r="H95" s="190"/>
      <c r="I95" s="190"/>
      <c r="J95" s="106"/>
      <c r="K95" s="103"/>
      <c r="L95" s="103"/>
      <c r="N95" s="21" t="s">
        <v>1107</v>
      </c>
      <c r="O95" s="21">
        <v>1</v>
      </c>
      <c r="P95" s="21">
        <v>10</v>
      </c>
      <c r="Q95" s="20">
        <v>20</v>
      </c>
      <c r="R95" s="20">
        <f t="shared" si="1"/>
        <v>200</v>
      </c>
    </row>
    <row r="96" spans="1:18" x14ac:dyDescent="0.3">
      <c r="A96" s="103"/>
      <c r="B96" s="103"/>
      <c r="C96" s="103" t="s">
        <v>1129</v>
      </c>
      <c r="D96" s="103" t="s">
        <v>1130</v>
      </c>
      <c r="E96" s="103"/>
      <c r="F96" s="103"/>
      <c r="G96" s="103"/>
      <c r="H96" s="190"/>
      <c r="I96" s="190"/>
      <c r="J96" s="106"/>
      <c r="K96" s="103"/>
      <c r="L96" s="103"/>
      <c r="N96" s="21" t="s">
        <v>1109</v>
      </c>
      <c r="O96" s="21">
        <v>50</v>
      </c>
      <c r="P96" s="21">
        <v>1</v>
      </c>
      <c r="Q96" s="20">
        <v>120</v>
      </c>
      <c r="R96" s="20">
        <f t="shared" si="1"/>
        <v>120</v>
      </c>
    </row>
    <row r="97" spans="1:18" x14ac:dyDescent="0.3">
      <c r="A97" s="103"/>
      <c r="B97" s="103"/>
      <c r="C97" s="103" t="s">
        <v>1131</v>
      </c>
      <c r="D97" s="103" t="s">
        <v>1132</v>
      </c>
      <c r="E97" s="103"/>
      <c r="F97" s="103"/>
      <c r="G97" s="103"/>
      <c r="H97" s="190"/>
      <c r="I97" s="190"/>
      <c r="J97" s="106"/>
      <c r="K97" s="103"/>
      <c r="L97" s="103"/>
      <c r="N97" s="21"/>
      <c r="O97" s="21"/>
      <c r="P97" s="21"/>
      <c r="Q97" s="20" t="s">
        <v>21</v>
      </c>
      <c r="R97" s="105">
        <f>SUM(R94:R96)</f>
        <v>410</v>
      </c>
    </row>
    <row r="98" spans="1:18" x14ac:dyDescent="0.3">
      <c r="A98" s="103"/>
      <c r="B98" s="103"/>
      <c r="C98" s="103" t="s">
        <v>1133</v>
      </c>
      <c r="D98" s="103" t="s">
        <v>1134</v>
      </c>
      <c r="E98" s="103"/>
      <c r="F98" s="103"/>
      <c r="G98" s="103"/>
      <c r="H98" s="190"/>
      <c r="I98" s="190"/>
      <c r="J98" s="106"/>
      <c r="K98" s="103"/>
      <c r="L98" s="103"/>
      <c r="M98" s="94" t="s">
        <v>21</v>
      </c>
    </row>
    <row r="99" spans="1:18" x14ac:dyDescent="0.3">
      <c r="A99" s="103"/>
      <c r="B99" s="103"/>
      <c r="C99" s="103" t="s">
        <v>1135</v>
      </c>
      <c r="D99" s="103" t="s">
        <v>1136</v>
      </c>
      <c r="E99" s="103"/>
      <c r="F99" s="103"/>
      <c r="G99" s="103"/>
      <c r="H99" s="190"/>
      <c r="I99" s="190"/>
      <c r="J99" s="106"/>
      <c r="K99" s="103"/>
      <c r="L99" s="103"/>
    </row>
    <row r="100" spans="1:18" x14ac:dyDescent="0.3">
      <c r="A100" s="103"/>
      <c r="B100" s="103"/>
      <c r="C100" s="103" t="s">
        <v>1137</v>
      </c>
      <c r="D100" s="103" t="s">
        <v>1138</v>
      </c>
      <c r="E100" s="103"/>
      <c r="F100" s="103"/>
      <c r="G100" s="103"/>
      <c r="H100" s="190"/>
      <c r="I100" s="190"/>
      <c r="J100" s="106"/>
      <c r="K100" s="103"/>
      <c r="L100" s="103"/>
    </row>
    <row r="101" spans="1:18" x14ac:dyDescent="0.3">
      <c r="A101" s="103"/>
      <c r="B101" s="103"/>
      <c r="C101" s="103" t="s">
        <v>1139</v>
      </c>
      <c r="D101" s="103" t="s">
        <v>1140</v>
      </c>
      <c r="E101" s="103"/>
      <c r="F101" s="103"/>
      <c r="G101" s="103"/>
      <c r="H101" s="190"/>
      <c r="I101" s="190"/>
      <c r="J101" s="106"/>
      <c r="K101" s="103"/>
      <c r="L101" s="103"/>
    </row>
    <row r="102" spans="1:18" x14ac:dyDescent="0.3">
      <c r="A102" s="103"/>
      <c r="B102" s="103"/>
      <c r="C102" s="103" t="s">
        <v>1141</v>
      </c>
      <c r="D102" s="103" t="s">
        <v>1142</v>
      </c>
      <c r="E102" s="103"/>
      <c r="F102" s="103"/>
      <c r="G102" s="103"/>
      <c r="H102" s="190"/>
      <c r="I102" s="190"/>
      <c r="J102" s="106"/>
      <c r="K102" s="103"/>
      <c r="L102" s="103"/>
    </row>
    <row r="103" spans="1:18" x14ac:dyDescent="0.3">
      <c r="A103" s="103"/>
      <c r="B103" s="103"/>
      <c r="C103" s="103" t="s">
        <v>1143</v>
      </c>
      <c r="D103" s="103" t="s">
        <v>1144</v>
      </c>
      <c r="E103" s="103"/>
      <c r="F103" s="103"/>
      <c r="G103" s="103"/>
      <c r="H103" s="190"/>
      <c r="I103" s="190"/>
      <c r="J103" s="106"/>
      <c r="K103" s="103"/>
      <c r="L103" s="103"/>
    </row>
    <row r="104" spans="1:18" x14ac:dyDescent="0.3">
      <c r="A104" s="103"/>
      <c r="B104" s="103"/>
      <c r="C104" s="103" t="s">
        <v>1145</v>
      </c>
      <c r="D104" s="103" t="s">
        <v>1146</v>
      </c>
      <c r="E104" s="103"/>
      <c r="F104" s="103"/>
      <c r="G104" s="103"/>
      <c r="H104" s="190"/>
      <c r="I104" s="190"/>
      <c r="J104" s="106"/>
      <c r="K104" s="103"/>
      <c r="L104" s="103"/>
    </row>
    <row r="105" spans="1:18" x14ac:dyDescent="0.3">
      <c r="A105" s="103"/>
      <c r="B105" s="103"/>
      <c r="C105" s="103" t="s">
        <v>1147</v>
      </c>
      <c r="D105" s="103" t="s">
        <v>1148</v>
      </c>
      <c r="E105" s="103"/>
      <c r="F105" s="103"/>
      <c r="G105" s="103"/>
      <c r="H105" s="190"/>
      <c r="I105" s="190"/>
      <c r="J105" s="106"/>
      <c r="K105" s="103"/>
      <c r="L105" s="103"/>
    </row>
    <row r="106" spans="1:18" x14ac:dyDescent="0.3">
      <c r="A106" s="103"/>
      <c r="B106" s="103"/>
      <c r="C106" s="103" t="s">
        <v>1149</v>
      </c>
      <c r="D106" s="103" t="s">
        <v>1150</v>
      </c>
      <c r="E106" s="103"/>
      <c r="F106" s="103"/>
      <c r="G106" s="103"/>
      <c r="H106" s="190"/>
      <c r="I106" s="190"/>
      <c r="J106" s="106"/>
      <c r="K106" s="103"/>
      <c r="L106" s="103" t="s">
        <v>1151</v>
      </c>
    </row>
    <row r="107" spans="1:18" x14ac:dyDescent="0.3">
      <c r="A107" s="103"/>
      <c r="B107" s="103"/>
      <c r="C107" s="103" t="s">
        <v>1152</v>
      </c>
      <c r="D107" s="103" t="s">
        <v>1153</v>
      </c>
      <c r="E107" s="103" t="s">
        <v>1154</v>
      </c>
      <c r="F107" s="103" t="s">
        <v>317</v>
      </c>
      <c r="G107" s="103"/>
      <c r="H107" s="190"/>
      <c r="I107" s="190"/>
      <c r="J107" s="106"/>
      <c r="K107" s="103"/>
      <c r="L107" s="103"/>
    </row>
    <row r="108" spans="1:18" x14ac:dyDescent="0.3">
      <c r="A108" s="103"/>
      <c r="B108" s="103"/>
      <c r="C108" s="103" t="s">
        <v>1155</v>
      </c>
      <c r="D108" s="103" t="s">
        <v>1156</v>
      </c>
      <c r="E108" s="103"/>
      <c r="F108" s="103"/>
      <c r="G108" s="103"/>
      <c r="H108" s="190"/>
      <c r="I108" s="190"/>
      <c r="J108" s="106"/>
      <c r="K108" s="103"/>
      <c r="L108" s="103"/>
    </row>
    <row r="109" spans="1:18" x14ac:dyDescent="0.3">
      <c r="A109" s="103"/>
      <c r="B109" s="103"/>
      <c r="C109" s="103" t="s">
        <v>1157</v>
      </c>
      <c r="D109" s="103"/>
      <c r="E109" s="103"/>
      <c r="F109" s="103"/>
      <c r="G109" s="103"/>
      <c r="H109" s="190"/>
      <c r="I109" s="190"/>
      <c r="J109" s="106"/>
      <c r="K109" s="103"/>
      <c r="L109" s="103"/>
    </row>
    <row r="110" spans="1:18" x14ac:dyDescent="0.3">
      <c r="A110" s="103"/>
      <c r="B110" s="103"/>
      <c r="C110" s="103" t="s">
        <v>1158</v>
      </c>
      <c r="D110" s="266" t="s">
        <v>1159</v>
      </c>
      <c r="E110" s="103" t="s">
        <v>21</v>
      </c>
      <c r="F110" s="103" t="s">
        <v>21</v>
      </c>
      <c r="G110" s="103"/>
      <c r="H110" s="190"/>
      <c r="I110" s="190"/>
      <c r="J110" s="106"/>
      <c r="K110" s="103"/>
      <c r="L110" s="103"/>
    </row>
    <row r="111" spans="1:18" x14ac:dyDescent="0.3">
      <c r="A111" s="103"/>
      <c r="B111" s="103"/>
      <c r="C111" s="103" t="s">
        <v>1160</v>
      </c>
      <c r="D111" s="103" t="s">
        <v>1161</v>
      </c>
      <c r="E111" s="103" t="s">
        <v>1162</v>
      </c>
      <c r="F111" s="103" t="s">
        <v>1163</v>
      </c>
      <c r="G111" s="103" t="s">
        <v>1164</v>
      </c>
      <c r="H111" s="190" t="s">
        <v>25</v>
      </c>
      <c r="I111" s="190" t="s">
        <v>25</v>
      </c>
      <c r="J111" s="106" t="s">
        <v>1165</v>
      </c>
      <c r="K111" s="103"/>
      <c r="L111" s="103" t="s">
        <v>1005</v>
      </c>
    </row>
    <row r="112" spans="1:18" x14ac:dyDescent="0.3">
      <c r="A112" s="103"/>
      <c r="B112" s="103"/>
      <c r="C112" s="103" t="s">
        <v>1166</v>
      </c>
      <c r="D112" s="103" t="s">
        <v>1167</v>
      </c>
      <c r="E112" s="103" t="s">
        <v>1168</v>
      </c>
      <c r="F112" s="103" t="s">
        <v>1169</v>
      </c>
      <c r="G112" s="103" t="s">
        <v>1170</v>
      </c>
      <c r="H112" s="190"/>
      <c r="I112" s="190"/>
      <c r="J112" s="106" t="s">
        <v>1171</v>
      </c>
      <c r="K112" s="103"/>
      <c r="L112" s="103" t="s">
        <v>1011</v>
      </c>
    </row>
    <row r="113" spans="1:12" x14ac:dyDescent="0.3">
      <c r="A113" s="103"/>
      <c r="B113" s="103"/>
      <c r="C113" s="103" t="s">
        <v>1172</v>
      </c>
      <c r="D113" s="103" t="s">
        <v>1173</v>
      </c>
      <c r="E113" s="103" t="s">
        <v>1174</v>
      </c>
      <c r="F113" s="103" t="s">
        <v>21</v>
      </c>
      <c r="G113" s="103" t="s">
        <v>1175</v>
      </c>
      <c r="H113" s="190"/>
      <c r="I113" s="190"/>
      <c r="J113" s="106" t="s">
        <v>1176</v>
      </c>
      <c r="K113" s="103"/>
      <c r="L113" s="103"/>
    </row>
    <row r="114" spans="1:12" x14ac:dyDescent="0.3">
      <c r="A114" s="103"/>
      <c r="B114" s="103"/>
      <c r="C114" s="103" t="s">
        <v>1177</v>
      </c>
      <c r="D114" s="103" t="s">
        <v>1178</v>
      </c>
      <c r="E114" s="103" t="s">
        <v>1179</v>
      </c>
      <c r="F114" s="103" t="s">
        <v>21</v>
      </c>
      <c r="G114" s="103" t="s">
        <v>1180</v>
      </c>
      <c r="H114" s="190"/>
      <c r="I114" s="190"/>
      <c r="J114" s="106"/>
      <c r="K114" s="103" t="s">
        <v>1181</v>
      </c>
      <c r="L114" s="103"/>
    </row>
    <row r="115" spans="1:12" x14ac:dyDescent="0.3">
      <c r="A115" s="103"/>
      <c r="B115" s="103"/>
      <c r="C115" s="103" t="s">
        <v>1182</v>
      </c>
      <c r="D115" s="103" t="s">
        <v>1183</v>
      </c>
      <c r="E115" s="103" t="s">
        <v>1184</v>
      </c>
      <c r="F115" s="103" t="s">
        <v>21</v>
      </c>
      <c r="G115" s="103" t="s">
        <v>1185</v>
      </c>
      <c r="H115" s="190"/>
      <c r="I115" s="190"/>
      <c r="J115" s="106"/>
      <c r="K115" s="103"/>
      <c r="L115" s="103"/>
    </row>
    <row r="116" spans="1:12" x14ac:dyDescent="0.3">
      <c r="A116" s="103"/>
      <c r="B116" s="103"/>
      <c r="C116" s="103" t="s">
        <v>1186</v>
      </c>
      <c r="D116" s="103" t="s">
        <v>1187</v>
      </c>
      <c r="E116" s="103" t="s">
        <v>1188</v>
      </c>
      <c r="F116" s="103"/>
      <c r="G116" s="103" t="s">
        <v>1189</v>
      </c>
      <c r="H116" s="190"/>
      <c r="I116" s="190"/>
      <c r="J116" s="106"/>
      <c r="K116" s="103"/>
      <c r="L116" s="103"/>
    </row>
    <row r="117" spans="1:12" x14ac:dyDescent="0.3">
      <c r="A117" s="103"/>
      <c r="B117" s="103"/>
      <c r="C117" s="103" t="s">
        <v>1190</v>
      </c>
      <c r="D117" s="103" t="s">
        <v>1191</v>
      </c>
      <c r="E117" s="103" t="s">
        <v>1192</v>
      </c>
      <c r="F117" s="103"/>
      <c r="G117" s="103" t="s">
        <v>1193</v>
      </c>
      <c r="H117" s="190"/>
      <c r="I117" s="190"/>
      <c r="J117" s="106"/>
      <c r="K117" s="103" t="s">
        <v>1194</v>
      </c>
      <c r="L117" s="103"/>
    </row>
    <row r="118" spans="1:12" x14ac:dyDescent="0.3">
      <c r="A118" s="103"/>
      <c r="B118" s="103"/>
      <c r="C118" s="103" t="s">
        <v>1195</v>
      </c>
      <c r="D118" s="103" t="s">
        <v>1196</v>
      </c>
      <c r="E118" s="103"/>
      <c r="F118" s="103"/>
      <c r="G118" s="103" t="s">
        <v>1197</v>
      </c>
      <c r="H118" s="190"/>
      <c r="I118" s="190"/>
      <c r="J118" s="106"/>
      <c r="K118" s="103"/>
      <c r="L118" s="103"/>
    </row>
    <row r="119" spans="1:12" x14ac:dyDescent="0.3">
      <c r="A119" s="103"/>
      <c r="B119" s="103"/>
      <c r="C119" s="103" t="s">
        <v>1198</v>
      </c>
      <c r="D119" s="103" t="s">
        <v>1199</v>
      </c>
      <c r="E119" s="103"/>
      <c r="F119" s="103"/>
      <c r="G119" s="103" t="s">
        <v>1200</v>
      </c>
      <c r="H119" s="190"/>
      <c r="I119" s="190"/>
      <c r="J119" s="106"/>
      <c r="K119" s="103"/>
      <c r="L119" s="103"/>
    </row>
    <row r="120" spans="1:12" x14ac:dyDescent="0.3">
      <c r="A120" s="103"/>
      <c r="B120" s="103"/>
      <c r="C120" s="103" t="s">
        <v>1201</v>
      </c>
      <c r="D120" s="103" t="s">
        <v>1202</v>
      </c>
      <c r="E120" s="103"/>
      <c r="F120" s="103"/>
      <c r="G120" s="103" t="s">
        <v>1203</v>
      </c>
      <c r="H120" s="190"/>
      <c r="I120" s="190"/>
      <c r="J120" s="106"/>
      <c r="K120" s="103"/>
      <c r="L120" s="103"/>
    </row>
    <row r="121" spans="1:12" x14ac:dyDescent="0.3">
      <c r="A121" s="103"/>
      <c r="B121" s="103"/>
      <c r="C121" s="103" t="s">
        <v>1204</v>
      </c>
      <c r="D121" s="103" t="s">
        <v>1205</v>
      </c>
      <c r="E121" s="103"/>
      <c r="F121" s="103"/>
      <c r="G121" s="103" t="s">
        <v>1182</v>
      </c>
      <c r="H121" s="190"/>
      <c r="I121" s="190"/>
      <c r="J121" s="106"/>
      <c r="K121" s="103" t="s">
        <v>1206</v>
      </c>
      <c r="L121" s="103"/>
    </row>
    <row r="122" spans="1:12" x14ac:dyDescent="0.3">
      <c r="A122" s="103"/>
      <c r="B122" s="103"/>
      <c r="C122" s="103" t="s">
        <v>1207</v>
      </c>
      <c r="D122" s="103" t="s">
        <v>1208</v>
      </c>
      <c r="E122" s="103"/>
      <c r="F122" s="103"/>
      <c r="G122" s="103" t="s">
        <v>1209</v>
      </c>
      <c r="H122" s="190"/>
      <c r="I122" s="190"/>
      <c r="J122" s="106"/>
      <c r="K122" s="103"/>
      <c r="L122" s="103"/>
    </row>
    <row r="123" spans="1:12" x14ac:dyDescent="0.3">
      <c r="A123" s="103"/>
      <c r="B123" s="103"/>
      <c r="C123" s="103" t="s">
        <v>1210</v>
      </c>
      <c r="D123" s="103"/>
      <c r="E123" s="103"/>
      <c r="F123" s="103"/>
      <c r="G123" s="103" t="s">
        <v>1211</v>
      </c>
      <c r="H123" s="190"/>
      <c r="I123" s="190"/>
      <c r="J123" s="106"/>
      <c r="K123" s="103"/>
      <c r="L123" s="103"/>
    </row>
    <row r="124" spans="1:12" x14ac:dyDescent="0.3">
      <c r="A124" s="103"/>
      <c r="B124" s="103"/>
      <c r="C124" s="103"/>
      <c r="D124" s="103" t="s">
        <v>1212</v>
      </c>
      <c r="E124" s="103"/>
      <c r="F124" s="103"/>
      <c r="G124" s="103" t="s">
        <v>1213</v>
      </c>
      <c r="H124" s="190"/>
      <c r="I124" s="190"/>
      <c r="J124" s="106"/>
      <c r="K124" s="103"/>
      <c r="L124" s="103"/>
    </row>
    <row r="125" spans="1:12" x14ac:dyDescent="0.3">
      <c r="A125" s="103"/>
      <c r="B125" s="103"/>
      <c r="C125" s="103"/>
      <c r="D125" s="103" t="s">
        <v>1214</v>
      </c>
      <c r="E125" s="103"/>
      <c r="F125" s="103"/>
      <c r="G125" s="103" t="s">
        <v>1215</v>
      </c>
      <c r="H125" s="190"/>
      <c r="I125" s="190"/>
      <c r="J125" s="106"/>
      <c r="K125" s="103"/>
      <c r="L125" s="103"/>
    </row>
    <row r="126" spans="1:12" x14ac:dyDescent="0.3">
      <c r="A126" s="103"/>
      <c r="B126" s="103"/>
      <c r="C126" s="103"/>
      <c r="D126" s="103" t="s">
        <v>1216</v>
      </c>
      <c r="E126" s="103"/>
      <c r="F126" s="103"/>
      <c r="G126" s="103"/>
      <c r="H126" s="190"/>
      <c r="I126" s="190"/>
      <c r="J126" s="106"/>
      <c r="K126" s="103"/>
      <c r="L126" s="103"/>
    </row>
    <row r="127" spans="1:12" x14ac:dyDescent="0.3">
      <c r="A127" s="103"/>
      <c r="B127" s="103"/>
      <c r="C127" s="103"/>
      <c r="D127" s="103" t="s">
        <v>1217</v>
      </c>
      <c r="E127" s="103"/>
      <c r="F127" s="103"/>
      <c r="G127" s="103"/>
      <c r="H127" s="190"/>
      <c r="I127" s="190"/>
      <c r="J127" s="106"/>
      <c r="K127" s="103"/>
      <c r="L127" s="103"/>
    </row>
    <row r="128" spans="1:12" x14ac:dyDescent="0.3">
      <c r="A128" s="103"/>
      <c r="B128" s="103"/>
      <c r="C128" s="103"/>
      <c r="D128" s="266" t="s">
        <v>1218</v>
      </c>
      <c r="E128" s="103"/>
      <c r="F128" s="103"/>
      <c r="G128" s="103"/>
      <c r="H128" s="190"/>
      <c r="I128" s="190"/>
      <c r="J128" s="106"/>
      <c r="K128" s="103"/>
      <c r="L128" s="103"/>
    </row>
    <row r="129" spans="1:12" x14ac:dyDescent="0.3">
      <c r="A129" s="103"/>
      <c r="B129" s="103"/>
      <c r="C129" s="103"/>
      <c r="D129" s="103" t="s">
        <v>1219</v>
      </c>
      <c r="E129" s="103"/>
      <c r="F129" s="103"/>
      <c r="G129" s="103"/>
      <c r="H129" s="190"/>
      <c r="I129" s="190"/>
      <c r="J129" s="106"/>
      <c r="K129" s="103"/>
      <c r="L129" s="103"/>
    </row>
    <row r="130" spans="1:12" x14ac:dyDescent="0.3">
      <c r="A130" s="103"/>
      <c r="B130" s="103"/>
      <c r="C130" s="103"/>
      <c r="D130" s="103" t="s">
        <v>1220</v>
      </c>
      <c r="E130" s="103"/>
      <c r="F130" s="103"/>
      <c r="G130" s="103" t="s">
        <v>1221</v>
      </c>
      <c r="H130" s="190"/>
      <c r="I130" s="190"/>
      <c r="J130" s="106"/>
      <c r="K130" s="103"/>
      <c r="L130" s="103"/>
    </row>
    <row r="131" spans="1:12" x14ac:dyDescent="0.3">
      <c r="A131" s="106"/>
      <c r="B131" s="106"/>
      <c r="C131" s="103"/>
      <c r="D131" s="103" t="s">
        <v>1222</v>
      </c>
      <c r="E131" s="103"/>
      <c r="F131" s="103"/>
      <c r="G131" s="103" t="s">
        <v>1223</v>
      </c>
      <c r="H131" s="190"/>
      <c r="I131" s="190"/>
      <c r="J131" s="106"/>
      <c r="K131" s="103"/>
      <c r="L131" s="103"/>
    </row>
    <row r="132" spans="1:12" x14ac:dyDescent="0.3">
      <c r="A132" s="103"/>
      <c r="B132" s="103"/>
      <c r="C132" s="103"/>
      <c r="D132" s="103" t="s">
        <v>1224</v>
      </c>
      <c r="E132" s="103"/>
      <c r="F132" s="103"/>
      <c r="G132" s="103" t="s">
        <v>1225</v>
      </c>
      <c r="H132" s="190"/>
      <c r="I132" s="190"/>
      <c r="J132" s="106"/>
      <c r="K132" s="103"/>
      <c r="L132" s="103"/>
    </row>
    <row r="133" spans="1:12" x14ac:dyDescent="0.3">
      <c r="A133" s="103"/>
      <c r="B133" s="103"/>
      <c r="C133" s="103"/>
      <c r="D133" s="103" t="s">
        <v>1226</v>
      </c>
      <c r="E133" s="103" t="s">
        <v>177</v>
      </c>
      <c r="F133" s="103" t="s">
        <v>1227</v>
      </c>
      <c r="G133" s="103" t="s">
        <v>1228</v>
      </c>
      <c r="H133" s="190" t="s">
        <v>1229</v>
      </c>
      <c r="I133" s="190" t="s">
        <v>1229</v>
      </c>
      <c r="J133" s="106"/>
      <c r="K133" s="103" t="s">
        <v>1230</v>
      </c>
      <c r="L133" s="103" t="s">
        <v>1005</v>
      </c>
    </row>
    <row r="134" spans="1:12" x14ac:dyDescent="0.3">
      <c r="A134" s="103"/>
      <c r="B134" s="103"/>
      <c r="C134" s="103"/>
      <c r="D134" s="103" t="s">
        <v>1231</v>
      </c>
      <c r="E134" s="103" t="s">
        <v>1232</v>
      </c>
      <c r="F134" s="103" t="s">
        <v>1233</v>
      </c>
      <c r="G134" s="103" t="s">
        <v>1234</v>
      </c>
      <c r="H134" s="190"/>
      <c r="I134" s="190"/>
      <c r="J134" s="106"/>
      <c r="K134" s="103"/>
      <c r="L134" s="103" t="s">
        <v>1011</v>
      </c>
    </row>
    <row r="135" spans="1:12" x14ac:dyDescent="0.3">
      <c r="A135" s="103"/>
      <c r="B135" s="103"/>
      <c r="C135" s="103"/>
      <c r="D135" s="103" t="s">
        <v>1235</v>
      </c>
      <c r="E135" s="103" t="s">
        <v>1236</v>
      </c>
      <c r="F135" s="103" t="s">
        <v>21</v>
      </c>
      <c r="G135" s="103" t="s">
        <v>1237</v>
      </c>
      <c r="H135" s="190"/>
      <c r="I135" s="190"/>
      <c r="J135" s="106"/>
      <c r="K135" s="103"/>
      <c r="L135" s="103"/>
    </row>
    <row r="136" spans="1:12" x14ac:dyDescent="0.3">
      <c r="A136" s="106"/>
      <c r="B136" s="106"/>
      <c r="C136" s="103"/>
      <c r="D136" s="103" t="s">
        <v>1238</v>
      </c>
      <c r="E136" s="103" t="s">
        <v>1239</v>
      </c>
      <c r="F136" s="103"/>
      <c r="G136" s="103" t="s">
        <v>1240</v>
      </c>
      <c r="H136" s="190"/>
      <c r="I136" s="190"/>
      <c r="J136" s="106"/>
      <c r="K136" s="103"/>
      <c r="L136" s="103"/>
    </row>
    <row r="137" spans="1:12" x14ac:dyDescent="0.3">
      <c r="A137" s="103"/>
      <c r="B137" s="103"/>
      <c r="C137" s="103"/>
      <c r="D137" s="103" t="s">
        <v>1241</v>
      </c>
      <c r="E137" s="103"/>
      <c r="F137" s="103"/>
      <c r="G137" s="103" t="s">
        <v>1242</v>
      </c>
      <c r="H137" s="190"/>
      <c r="I137" s="190"/>
      <c r="J137" s="106"/>
      <c r="K137" s="103"/>
      <c r="L137" s="103"/>
    </row>
    <row r="138" spans="1:12" x14ac:dyDescent="0.3">
      <c r="A138" s="103"/>
      <c r="B138" s="103"/>
      <c r="C138" s="103"/>
      <c r="D138" s="103" t="s">
        <v>1243</v>
      </c>
      <c r="E138" s="103"/>
      <c r="F138" s="103" t="s">
        <v>1227</v>
      </c>
      <c r="G138" s="103" t="s">
        <v>1244</v>
      </c>
      <c r="H138" s="190"/>
      <c r="I138" s="190"/>
      <c r="J138" s="106"/>
      <c r="K138" s="103" t="s">
        <v>1245</v>
      </c>
      <c r="L138" s="103" t="s">
        <v>1005</v>
      </c>
    </row>
    <row r="139" spans="1:12" x14ac:dyDescent="0.3">
      <c r="A139" s="103"/>
      <c r="B139" s="103"/>
      <c r="C139" s="103"/>
      <c r="D139" s="103" t="s">
        <v>1246</v>
      </c>
      <c r="E139" s="103"/>
      <c r="F139" s="103" t="s">
        <v>1233</v>
      </c>
      <c r="G139" s="103" t="s">
        <v>1247</v>
      </c>
      <c r="H139" s="190"/>
      <c r="I139" s="190"/>
      <c r="J139" s="106"/>
      <c r="K139" s="103"/>
      <c r="L139" s="103" t="s">
        <v>1011</v>
      </c>
    </row>
    <row r="140" spans="1:12" x14ac:dyDescent="0.3">
      <c r="A140" s="103"/>
      <c r="B140" s="103"/>
      <c r="C140" s="103"/>
      <c r="D140" s="103" t="s">
        <v>1248</v>
      </c>
      <c r="E140" s="103"/>
      <c r="F140" s="103"/>
      <c r="G140" s="103" t="s">
        <v>1249</v>
      </c>
      <c r="H140" s="190"/>
      <c r="I140" s="190"/>
      <c r="J140" s="106"/>
      <c r="K140" s="103"/>
      <c r="L140" s="103"/>
    </row>
    <row r="141" spans="1:12" x14ac:dyDescent="0.3">
      <c r="A141" s="103"/>
      <c r="B141" s="103"/>
      <c r="C141" s="103"/>
      <c r="D141" s="103" t="s">
        <v>1250</v>
      </c>
      <c r="E141" s="103"/>
      <c r="F141" s="103"/>
      <c r="G141" s="103" t="s">
        <v>1251</v>
      </c>
      <c r="H141" s="190"/>
      <c r="I141" s="190"/>
      <c r="J141" s="106"/>
      <c r="K141" s="103" t="s">
        <v>1252</v>
      </c>
      <c r="L141" s="103"/>
    </row>
    <row r="142" spans="1:12" x14ac:dyDescent="0.3">
      <c r="A142" s="103"/>
      <c r="B142" s="103"/>
      <c r="C142" s="103"/>
      <c r="D142" s="103"/>
      <c r="E142" s="103"/>
      <c r="F142" s="103"/>
      <c r="G142" s="103" t="s">
        <v>1253</v>
      </c>
      <c r="H142" s="190"/>
      <c r="I142" s="190"/>
      <c r="J142" s="106"/>
      <c r="K142" s="103"/>
      <c r="L142" s="103"/>
    </row>
    <row r="143" spans="1:12" x14ac:dyDescent="0.3">
      <c r="A143" s="103"/>
      <c r="B143" s="103"/>
      <c r="C143" s="103"/>
      <c r="D143" s="103"/>
      <c r="E143" s="103"/>
      <c r="F143" s="103"/>
      <c r="G143" s="103" t="s">
        <v>1254</v>
      </c>
      <c r="H143" s="190"/>
      <c r="I143" s="190"/>
      <c r="J143" s="106"/>
      <c r="K143" s="103"/>
      <c r="L143" s="103"/>
    </row>
    <row r="144" spans="1:12" x14ac:dyDescent="0.3">
      <c r="A144" s="103"/>
      <c r="B144" s="103"/>
      <c r="C144" s="103"/>
      <c r="D144" s="103"/>
      <c r="E144" s="103"/>
      <c r="F144" s="103"/>
      <c r="G144" s="103" t="s">
        <v>1255</v>
      </c>
      <c r="H144" s="190"/>
      <c r="I144" s="190"/>
      <c r="J144" s="106"/>
      <c r="K144" s="103"/>
      <c r="L144" s="103"/>
    </row>
    <row r="145" spans="1:12" x14ac:dyDescent="0.3">
      <c r="A145" s="103"/>
      <c r="B145" s="103"/>
      <c r="C145" s="103"/>
      <c r="D145" s="103" t="s">
        <v>1256</v>
      </c>
      <c r="E145" s="103"/>
      <c r="F145" s="103"/>
      <c r="G145" s="103"/>
      <c r="H145" s="190"/>
      <c r="I145" s="190"/>
      <c r="J145" s="106"/>
      <c r="K145" s="103"/>
      <c r="L145" s="103"/>
    </row>
    <row r="146" spans="1:12" x14ac:dyDescent="0.3">
      <c r="A146" s="103"/>
      <c r="B146" s="103"/>
      <c r="C146" s="103"/>
      <c r="D146" s="103" t="s">
        <v>1257</v>
      </c>
      <c r="E146" s="103"/>
      <c r="F146" s="103"/>
      <c r="G146" s="103"/>
      <c r="H146" s="190"/>
      <c r="I146" s="190"/>
      <c r="J146" s="106"/>
      <c r="K146" s="103"/>
      <c r="L146" s="103"/>
    </row>
    <row r="147" spans="1:12" x14ac:dyDescent="0.3">
      <c r="A147" s="103"/>
      <c r="B147" s="103"/>
      <c r="C147" s="103"/>
      <c r="D147" s="103" t="s">
        <v>1258</v>
      </c>
      <c r="E147" s="103" t="s">
        <v>177</v>
      </c>
      <c r="F147" s="103" t="s">
        <v>134</v>
      </c>
      <c r="G147" s="103"/>
      <c r="H147" s="190">
        <v>4500</v>
      </c>
      <c r="I147" s="190">
        <v>4500</v>
      </c>
      <c r="J147" s="106" t="s">
        <v>151</v>
      </c>
      <c r="K147" s="103" t="s">
        <v>1259</v>
      </c>
      <c r="L147" s="103" t="s">
        <v>1005</v>
      </c>
    </row>
    <row r="148" spans="1:12" x14ac:dyDescent="0.3">
      <c r="A148" s="103"/>
      <c r="B148" s="103"/>
      <c r="C148" s="103"/>
      <c r="D148" s="103" t="s">
        <v>1260</v>
      </c>
      <c r="E148" s="103" t="s">
        <v>1232</v>
      </c>
      <c r="F148" s="103" t="s">
        <v>196</v>
      </c>
      <c r="G148" s="103"/>
      <c r="H148" s="190"/>
      <c r="I148" s="190"/>
      <c r="J148" s="106"/>
      <c r="K148" s="103"/>
      <c r="L148" s="103" t="s">
        <v>1011</v>
      </c>
    </row>
    <row r="149" spans="1:12" x14ac:dyDescent="0.3">
      <c r="A149" s="103"/>
      <c r="B149" s="103"/>
      <c r="C149" s="103"/>
      <c r="D149" s="103" t="s">
        <v>1243</v>
      </c>
      <c r="E149" s="103" t="s">
        <v>1236</v>
      </c>
      <c r="F149" s="103" t="s">
        <v>129</v>
      </c>
      <c r="G149" s="103"/>
      <c r="H149" s="190"/>
      <c r="I149" s="190"/>
      <c r="J149" s="106"/>
      <c r="K149" s="103"/>
      <c r="L149" s="103"/>
    </row>
    <row r="150" spans="1:12" x14ac:dyDescent="0.3">
      <c r="A150" s="103"/>
      <c r="B150" s="103"/>
      <c r="C150" s="103"/>
      <c r="D150" s="103" t="s">
        <v>1261</v>
      </c>
      <c r="E150" s="103" t="s">
        <v>1239</v>
      </c>
      <c r="F150" s="103" t="s">
        <v>1262</v>
      </c>
      <c r="G150" s="103"/>
      <c r="H150" s="190"/>
      <c r="I150" s="190"/>
      <c r="J150" s="106"/>
      <c r="K150" s="103"/>
      <c r="L150" s="103"/>
    </row>
    <row r="151" spans="1:12" x14ac:dyDescent="0.3">
      <c r="A151" s="103"/>
      <c r="B151" s="103"/>
      <c r="C151" s="103"/>
      <c r="D151" s="103" t="s">
        <v>1263</v>
      </c>
      <c r="E151" s="103"/>
      <c r="F151" s="103" t="s">
        <v>1264</v>
      </c>
      <c r="G151" s="103"/>
      <c r="H151" s="190"/>
      <c r="I151" s="190"/>
      <c r="J151" s="106"/>
      <c r="K151" s="103"/>
      <c r="L151" s="103"/>
    </row>
    <row r="152" spans="1:12" x14ac:dyDescent="0.3">
      <c r="A152" s="103"/>
      <c r="B152" s="103"/>
      <c r="C152" s="103"/>
      <c r="D152" s="103" t="s">
        <v>1265</v>
      </c>
      <c r="E152" s="103"/>
      <c r="F152" s="103" t="s">
        <v>1227</v>
      </c>
      <c r="G152" s="103"/>
      <c r="H152" s="267"/>
      <c r="I152" s="267"/>
      <c r="J152" s="106"/>
      <c r="K152" s="167"/>
      <c r="L152" s="103"/>
    </row>
    <row r="153" spans="1:12" x14ac:dyDescent="0.3">
      <c r="A153" s="103"/>
      <c r="B153" s="103"/>
      <c r="C153" s="103"/>
      <c r="D153" s="103" t="s">
        <v>1266</v>
      </c>
      <c r="E153" s="103"/>
      <c r="F153" s="103" t="s">
        <v>1233</v>
      </c>
      <c r="G153" s="103"/>
      <c r="H153" s="267"/>
      <c r="I153" s="267"/>
      <c r="J153" s="106"/>
      <c r="K153" s="167"/>
      <c r="L153" s="103"/>
    </row>
    <row r="154" spans="1:12" x14ac:dyDescent="0.3">
      <c r="A154" s="103"/>
      <c r="B154" s="103"/>
      <c r="C154" s="103"/>
      <c r="D154" s="103" t="s">
        <v>1728</v>
      </c>
      <c r="E154" s="103"/>
      <c r="F154" s="103" t="s">
        <v>1267</v>
      </c>
      <c r="G154" s="103"/>
      <c r="H154" s="190"/>
      <c r="I154" s="190"/>
      <c r="J154" s="106"/>
      <c r="K154" s="103"/>
      <c r="L154" s="103"/>
    </row>
    <row r="155" spans="1:12" x14ac:dyDescent="0.3">
      <c r="A155" s="103"/>
      <c r="B155" s="103"/>
      <c r="C155" s="103"/>
      <c r="D155" s="103" t="s">
        <v>1246</v>
      </c>
      <c r="E155" s="103"/>
      <c r="F155" s="103" t="s">
        <v>1268</v>
      </c>
      <c r="G155" s="103"/>
      <c r="H155" s="190"/>
      <c r="I155" s="190"/>
      <c r="J155" s="106"/>
      <c r="K155" s="103"/>
      <c r="L155" s="103"/>
    </row>
    <row r="156" spans="1:12" x14ac:dyDescent="0.3">
      <c r="A156" s="103"/>
      <c r="B156" s="103"/>
      <c r="C156" s="103"/>
      <c r="D156" s="103" t="s">
        <v>1248</v>
      </c>
      <c r="E156" s="103"/>
      <c r="F156" s="103" t="s">
        <v>1269</v>
      </c>
      <c r="G156" s="103"/>
      <c r="H156" s="190"/>
      <c r="I156" s="190"/>
      <c r="J156" s="106"/>
      <c r="K156" s="103"/>
      <c r="L156" s="103"/>
    </row>
    <row r="157" spans="1:12" x14ac:dyDescent="0.3">
      <c r="A157" s="103"/>
      <c r="B157" s="103"/>
      <c r="C157" s="103"/>
      <c r="D157" s="103" t="s">
        <v>1250</v>
      </c>
      <c r="E157" s="103"/>
      <c r="F157" s="103"/>
      <c r="G157" s="103"/>
      <c r="H157" s="190"/>
      <c r="I157" s="190"/>
      <c r="J157" s="106"/>
      <c r="K157" s="103"/>
      <c r="L157" s="103"/>
    </row>
    <row r="158" spans="1:12" x14ac:dyDescent="0.3">
      <c r="A158" s="103"/>
      <c r="B158" s="103"/>
      <c r="C158" s="103"/>
      <c r="D158" s="103" t="s">
        <v>1270</v>
      </c>
      <c r="E158" s="103"/>
      <c r="F158" s="103"/>
      <c r="G158" s="103"/>
      <c r="H158" s="190"/>
      <c r="I158" s="190"/>
      <c r="J158" s="106"/>
      <c r="K158" s="103"/>
      <c r="L158" s="103"/>
    </row>
    <row r="159" spans="1:12" x14ac:dyDescent="0.3">
      <c r="A159" s="103"/>
      <c r="B159" s="103"/>
      <c r="C159" s="103"/>
      <c r="D159" s="103" t="s">
        <v>1271</v>
      </c>
      <c r="E159" s="103"/>
      <c r="F159" s="103"/>
      <c r="G159" s="103"/>
      <c r="H159" s="190"/>
      <c r="I159" s="190"/>
      <c r="J159" s="106"/>
      <c r="K159" s="103"/>
      <c r="L159" s="103"/>
    </row>
    <row r="160" spans="1:12" x14ac:dyDescent="0.3">
      <c r="A160" s="103"/>
      <c r="B160" s="103"/>
      <c r="C160" s="103"/>
      <c r="D160" s="103" t="s">
        <v>1272</v>
      </c>
      <c r="E160" s="103"/>
      <c r="F160" s="103"/>
      <c r="G160" s="103"/>
      <c r="H160" s="190"/>
      <c r="I160" s="190"/>
      <c r="J160" s="106"/>
      <c r="K160" s="103"/>
      <c r="L160" s="103"/>
    </row>
    <row r="161" spans="1:12" x14ac:dyDescent="0.3">
      <c r="A161" s="103"/>
      <c r="B161" s="103"/>
      <c r="C161" s="103"/>
      <c r="D161" s="103" t="s">
        <v>1273</v>
      </c>
      <c r="E161" s="103" t="s">
        <v>1274</v>
      </c>
      <c r="F161" s="103" t="s">
        <v>317</v>
      </c>
      <c r="G161" s="103"/>
      <c r="H161" s="190"/>
      <c r="I161" s="190"/>
      <c r="J161" s="106"/>
      <c r="K161" s="103"/>
      <c r="L161" s="103"/>
    </row>
    <row r="162" spans="1:12" x14ac:dyDescent="0.3">
      <c r="A162" s="103"/>
      <c r="B162" s="103"/>
      <c r="C162" s="103"/>
      <c r="D162" s="103" t="s">
        <v>1275</v>
      </c>
      <c r="E162" s="103" t="s">
        <v>1276</v>
      </c>
      <c r="F162" s="103"/>
      <c r="G162" s="103"/>
      <c r="H162" s="190"/>
      <c r="I162" s="190"/>
      <c r="J162" s="106"/>
      <c r="K162" s="103"/>
      <c r="L162" s="103"/>
    </row>
    <row r="163" spans="1:12" x14ac:dyDescent="0.3">
      <c r="A163" s="103"/>
      <c r="B163" s="103"/>
      <c r="C163" s="103"/>
      <c r="D163" s="103" t="s">
        <v>1277</v>
      </c>
      <c r="E163" s="103" t="s">
        <v>1278</v>
      </c>
      <c r="F163" s="103" t="s">
        <v>1279</v>
      </c>
      <c r="G163" s="103"/>
      <c r="H163" s="190"/>
      <c r="I163" s="190"/>
      <c r="J163" s="106"/>
      <c r="K163" s="103" t="s">
        <v>1279</v>
      </c>
      <c r="L163" s="103"/>
    </row>
    <row r="164" spans="1:12" x14ac:dyDescent="0.3">
      <c r="A164" s="103"/>
      <c r="B164" s="103"/>
      <c r="C164" s="103"/>
      <c r="D164" s="103" t="s">
        <v>1280</v>
      </c>
      <c r="E164" s="103" t="s">
        <v>1281</v>
      </c>
      <c r="F164" s="103"/>
      <c r="G164" s="103"/>
      <c r="H164" s="190"/>
      <c r="I164" s="190"/>
      <c r="J164" s="106"/>
      <c r="K164" s="103"/>
      <c r="L164" s="103"/>
    </row>
    <row r="165" spans="1:12" x14ac:dyDescent="0.3">
      <c r="A165" s="103"/>
      <c r="B165" s="103"/>
      <c r="C165" s="103"/>
      <c r="D165" s="103" t="s">
        <v>1282</v>
      </c>
      <c r="E165" s="103"/>
      <c r="F165" s="103"/>
      <c r="G165" s="103"/>
      <c r="H165" s="190"/>
      <c r="I165" s="190"/>
      <c r="J165" s="106"/>
      <c r="K165" s="103" t="s">
        <v>1283</v>
      </c>
      <c r="L165" s="103" t="s">
        <v>1005</v>
      </c>
    </row>
    <row r="166" spans="1:12" x14ac:dyDescent="0.3">
      <c r="A166" s="103"/>
      <c r="B166" s="103"/>
      <c r="C166" s="103"/>
      <c r="D166" s="103" t="s">
        <v>1284</v>
      </c>
      <c r="E166" s="103"/>
      <c r="F166" s="103"/>
      <c r="G166" s="103"/>
      <c r="H166" s="190"/>
      <c r="I166" s="190"/>
      <c r="J166" s="106"/>
      <c r="K166" s="103" t="s">
        <v>1285</v>
      </c>
      <c r="L166" s="103" t="s">
        <v>1011</v>
      </c>
    </row>
    <row r="167" spans="1:12" x14ac:dyDescent="0.3">
      <c r="A167" s="103"/>
      <c r="B167" s="103"/>
      <c r="C167" s="103"/>
      <c r="D167" s="103" t="s">
        <v>1286</v>
      </c>
      <c r="E167" s="103"/>
      <c r="F167" s="103"/>
      <c r="G167" s="103"/>
      <c r="H167" s="190"/>
      <c r="I167" s="190"/>
      <c r="J167" s="106"/>
      <c r="K167" s="103"/>
      <c r="L167" s="103"/>
    </row>
    <row r="168" spans="1:12" x14ac:dyDescent="0.3">
      <c r="A168" s="103"/>
      <c r="B168" s="103"/>
      <c r="C168" s="103"/>
      <c r="D168" s="103" t="s">
        <v>1287</v>
      </c>
      <c r="E168" s="103"/>
      <c r="F168" s="103"/>
      <c r="G168" s="103"/>
      <c r="H168" s="190"/>
      <c r="I168" s="190"/>
      <c r="J168" s="106"/>
      <c r="K168" s="103"/>
      <c r="L168" s="103"/>
    </row>
    <row r="169" spans="1:12" x14ac:dyDescent="0.3">
      <c r="A169" s="103"/>
      <c r="B169" s="103"/>
      <c r="C169" s="103"/>
      <c r="D169" s="103" t="s">
        <v>1288</v>
      </c>
      <c r="E169" s="103"/>
      <c r="F169" s="103"/>
      <c r="G169" s="103"/>
      <c r="H169" s="190"/>
      <c r="I169" s="190"/>
      <c r="J169" s="106"/>
      <c r="K169" s="103"/>
      <c r="L169" s="103"/>
    </row>
    <row r="170" spans="1:12" x14ac:dyDescent="0.3">
      <c r="A170" s="103"/>
      <c r="B170" s="103"/>
      <c r="C170" s="103"/>
      <c r="D170" s="103" t="s">
        <v>1289</v>
      </c>
      <c r="E170" s="103"/>
      <c r="F170" s="103"/>
      <c r="G170" s="103"/>
      <c r="H170" s="190"/>
      <c r="I170" s="190"/>
      <c r="J170" s="106"/>
      <c r="K170" s="103"/>
      <c r="L170" s="103"/>
    </row>
    <row r="171" spans="1:12" x14ac:dyDescent="0.3">
      <c r="A171" s="103"/>
      <c r="B171" s="103"/>
      <c r="C171" s="103"/>
      <c r="D171" s="103" t="s">
        <v>1290</v>
      </c>
      <c r="E171" s="103"/>
      <c r="F171" s="103"/>
      <c r="G171" s="103"/>
      <c r="H171" s="190"/>
      <c r="I171" s="190"/>
      <c r="J171" s="106"/>
      <c r="K171" s="103"/>
      <c r="L171" s="103"/>
    </row>
    <row r="172" spans="1:12" x14ac:dyDescent="0.3">
      <c r="A172" s="103"/>
      <c r="B172" s="103"/>
      <c r="C172" s="103"/>
      <c r="D172" s="103" t="s">
        <v>1291</v>
      </c>
      <c r="E172" s="103"/>
      <c r="F172" s="103"/>
      <c r="G172" s="103"/>
      <c r="H172" s="190"/>
      <c r="I172" s="190"/>
      <c r="J172" s="106"/>
      <c r="K172" s="103"/>
      <c r="L172" s="103"/>
    </row>
    <row r="173" spans="1:12" x14ac:dyDescent="0.3">
      <c r="A173" s="103"/>
      <c r="B173" s="103"/>
      <c r="C173" s="103"/>
      <c r="D173" s="103" t="s">
        <v>1292</v>
      </c>
      <c r="E173" s="103"/>
      <c r="F173" s="103"/>
      <c r="G173" s="103"/>
      <c r="H173" s="190"/>
      <c r="I173" s="190"/>
      <c r="J173" s="106"/>
      <c r="K173" s="103"/>
      <c r="L173" s="103"/>
    </row>
    <row r="174" spans="1:12" x14ac:dyDescent="0.3">
      <c r="A174" s="103"/>
      <c r="B174" s="103"/>
      <c r="C174" s="103"/>
      <c r="D174" s="103" t="s">
        <v>1293</v>
      </c>
      <c r="E174" s="103"/>
      <c r="F174" s="103"/>
      <c r="G174" s="103"/>
      <c r="H174" s="190"/>
      <c r="I174" s="190"/>
      <c r="J174" s="106"/>
      <c r="K174" s="103"/>
      <c r="L174" s="103"/>
    </row>
    <row r="175" spans="1:12" x14ac:dyDescent="0.3">
      <c r="A175" s="103"/>
      <c r="B175" s="103"/>
      <c r="C175" s="103"/>
      <c r="D175" s="103" t="s">
        <v>1294</v>
      </c>
      <c r="E175" s="103" t="s">
        <v>337</v>
      </c>
      <c r="F175" s="103" t="s">
        <v>290</v>
      </c>
      <c r="G175" s="103" t="s">
        <v>1295</v>
      </c>
      <c r="H175" s="190">
        <v>13500</v>
      </c>
      <c r="I175" s="190">
        <v>13500</v>
      </c>
      <c r="J175" s="106" t="s">
        <v>502</v>
      </c>
      <c r="K175" s="268" t="s">
        <v>1296</v>
      </c>
      <c r="L175" s="103" t="s">
        <v>1005</v>
      </c>
    </row>
    <row r="176" spans="1:12" x14ac:dyDescent="0.3">
      <c r="A176" s="103"/>
      <c r="B176" s="103"/>
      <c r="C176" s="103"/>
      <c r="D176" s="103" t="s">
        <v>1297</v>
      </c>
      <c r="E176" s="103" t="s">
        <v>1298</v>
      </c>
      <c r="F176" s="103" t="s">
        <v>1299</v>
      </c>
      <c r="G176" s="103" t="s">
        <v>1300</v>
      </c>
      <c r="H176" s="190"/>
      <c r="I176" s="190"/>
      <c r="J176" s="106"/>
      <c r="K176" s="103"/>
      <c r="L176" s="103" t="s">
        <v>1011</v>
      </c>
    </row>
    <row r="177" spans="1:12" x14ac:dyDescent="0.3">
      <c r="A177" s="103"/>
      <c r="B177" s="103"/>
      <c r="C177" s="103"/>
      <c r="D177" s="103" t="s">
        <v>1301</v>
      </c>
      <c r="E177" s="103" t="s">
        <v>1302</v>
      </c>
      <c r="F177" s="103"/>
      <c r="G177" s="103" t="s">
        <v>1303</v>
      </c>
      <c r="H177" s="190"/>
      <c r="I177" s="190"/>
      <c r="J177" s="106"/>
      <c r="K177" s="103"/>
      <c r="L177" s="103" t="s">
        <v>1304</v>
      </c>
    </row>
    <row r="178" spans="1:12" x14ac:dyDescent="0.3">
      <c r="A178" s="103"/>
      <c r="B178" s="103"/>
      <c r="C178" s="103"/>
      <c r="D178" s="103" t="s">
        <v>1305</v>
      </c>
      <c r="E178" s="103" t="s">
        <v>1306</v>
      </c>
      <c r="F178" s="103"/>
      <c r="G178" s="103" t="s">
        <v>1307</v>
      </c>
      <c r="H178" s="190"/>
      <c r="I178" s="190"/>
      <c r="J178" s="106"/>
      <c r="K178" s="103"/>
      <c r="L178" s="103"/>
    </row>
    <row r="179" spans="1:12" x14ac:dyDescent="0.3">
      <c r="A179" s="103"/>
      <c r="B179" s="103"/>
      <c r="C179" s="103"/>
      <c r="D179" s="103" t="s">
        <v>1308</v>
      </c>
      <c r="E179" s="103" t="s">
        <v>1309</v>
      </c>
      <c r="F179" s="103"/>
      <c r="G179" s="103" t="s">
        <v>1310</v>
      </c>
      <c r="H179" s="190"/>
      <c r="I179" s="190"/>
      <c r="J179" s="106"/>
      <c r="K179" s="103"/>
      <c r="L179" s="103"/>
    </row>
    <row r="180" spans="1:12" x14ac:dyDescent="0.3">
      <c r="A180" s="103"/>
      <c r="B180" s="103"/>
      <c r="C180" s="103"/>
      <c r="D180" s="103"/>
      <c r="E180" s="103"/>
      <c r="F180" s="103"/>
      <c r="G180" s="103" t="s">
        <v>1311</v>
      </c>
      <c r="H180" s="190"/>
      <c r="I180" s="190"/>
      <c r="J180" s="106"/>
      <c r="K180" s="103"/>
      <c r="L180" s="103"/>
    </row>
    <row r="181" spans="1:12" x14ac:dyDescent="0.3">
      <c r="A181" s="103"/>
      <c r="B181" s="103"/>
      <c r="C181" s="103"/>
      <c r="D181" s="103"/>
      <c r="E181" s="103"/>
      <c r="F181" s="103"/>
      <c r="G181" s="103" t="s">
        <v>1312</v>
      </c>
      <c r="H181" s="190"/>
      <c r="I181" s="190"/>
      <c r="J181" s="106"/>
      <c r="K181" s="103"/>
      <c r="L181" s="103"/>
    </row>
    <row r="182" spans="1:12" x14ac:dyDescent="0.3">
      <c r="A182" s="103"/>
      <c r="B182" s="103"/>
      <c r="C182" s="103"/>
      <c r="D182" s="103"/>
      <c r="E182" s="103"/>
      <c r="F182" s="103"/>
      <c r="G182" s="103" t="s">
        <v>1313</v>
      </c>
      <c r="H182" s="190"/>
      <c r="I182" s="190"/>
      <c r="J182" s="106"/>
      <c r="K182" s="103"/>
      <c r="L182" s="103"/>
    </row>
    <row r="183" spans="1:12" x14ac:dyDescent="0.3">
      <c r="A183" s="103"/>
      <c r="B183" s="103"/>
      <c r="C183" s="103"/>
      <c r="D183" s="266" t="s">
        <v>1314</v>
      </c>
      <c r="E183" s="103"/>
      <c r="F183" s="103"/>
      <c r="G183" s="103"/>
      <c r="H183" s="190"/>
      <c r="I183" s="190"/>
      <c r="J183" s="106"/>
      <c r="K183" s="103"/>
      <c r="L183" s="103"/>
    </row>
    <row r="184" spans="1:12" x14ac:dyDescent="0.3">
      <c r="A184" s="103"/>
      <c r="B184" s="103"/>
      <c r="C184" s="103"/>
      <c r="D184" s="103" t="s">
        <v>1315</v>
      </c>
      <c r="E184" s="103"/>
      <c r="F184" s="103"/>
      <c r="G184" s="103"/>
      <c r="H184" s="190"/>
      <c r="I184" s="190"/>
      <c r="J184" s="106"/>
      <c r="K184" s="103"/>
      <c r="L184" s="103"/>
    </row>
    <row r="185" spans="1:12" x14ac:dyDescent="0.3">
      <c r="A185" s="103"/>
      <c r="B185" s="103"/>
      <c r="C185" s="103"/>
      <c r="D185" s="103" t="s">
        <v>1316</v>
      </c>
      <c r="E185" s="103" t="s">
        <v>1317</v>
      </c>
      <c r="F185" s="103"/>
      <c r="G185" s="103"/>
      <c r="H185" s="190"/>
      <c r="I185" s="190"/>
      <c r="J185" s="106"/>
      <c r="K185" s="103"/>
      <c r="L185" s="103"/>
    </row>
    <row r="186" spans="1:12" x14ac:dyDescent="0.3">
      <c r="A186" s="103"/>
      <c r="B186" s="103"/>
      <c r="C186" s="103"/>
      <c r="D186" s="103" t="s">
        <v>1318</v>
      </c>
      <c r="E186" s="103"/>
      <c r="F186" s="103"/>
      <c r="G186" s="103"/>
      <c r="H186" s="190"/>
      <c r="I186" s="190"/>
      <c r="J186" s="106"/>
      <c r="K186" s="103"/>
      <c r="L186" s="103"/>
    </row>
    <row r="187" spans="1:12" x14ac:dyDescent="0.3">
      <c r="A187" s="103"/>
      <c r="B187" s="103"/>
      <c r="C187" s="103"/>
      <c r="D187" s="103" t="s">
        <v>1319</v>
      </c>
      <c r="E187" s="103"/>
      <c r="F187" s="103"/>
      <c r="G187" s="103"/>
      <c r="H187" s="190"/>
      <c r="I187" s="190"/>
      <c r="J187" s="106"/>
      <c r="K187" s="103"/>
      <c r="L187" s="103"/>
    </row>
    <row r="188" spans="1:12" x14ac:dyDescent="0.3">
      <c r="A188" s="103"/>
      <c r="B188" s="103"/>
      <c r="C188" s="103"/>
      <c r="D188" s="103" t="s">
        <v>1320</v>
      </c>
      <c r="E188" s="103" t="s">
        <v>1321</v>
      </c>
      <c r="F188" s="103" t="s">
        <v>1279</v>
      </c>
      <c r="G188" s="103"/>
      <c r="H188" s="190"/>
      <c r="I188" s="190"/>
      <c r="J188" s="106"/>
      <c r="K188" s="103"/>
      <c r="L188" s="103"/>
    </row>
    <row r="189" spans="1:12" x14ac:dyDescent="0.3">
      <c r="A189" s="103"/>
      <c r="B189" s="103"/>
      <c r="C189" s="103"/>
      <c r="D189" s="103" t="s">
        <v>1322</v>
      </c>
      <c r="E189" s="103" t="s">
        <v>1323</v>
      </c>
      <c r="F189" s="103"/>
      <c r="G189" s="103"/>
      <c r="H189" s="190"/>
      <c r="I189" s="190"/>
      <c r="J189" s="106"/>
      <c r="K189" s="103"/>
      <c r="L189" s="103"/>
    </row>
    <row r="190" spans="1:12" x14ac:dyDescent="0.3">
      <c r="A190" s="103"/>
      <c r="B190" s="103"/>
      <c r="C190" s="103"/>
      <c r="D190" s="103" t="s">
        <v>1324</v>
      </c>
      <c r="E190" s="103" t="s">
        <v>1325</v>
      </c>
      <c r="F190" s="103"/>
      <c r="G190" s="103"/>
      <c r="H190" s="190"/>
      <c r="I190" s="190"/>
      <c r="J190" s="106"/>
      <c r="K190" s="103"/>
      <c r="L190" s="103"/>
    </row>
    <row r="191" spans="1:12" x14ac:dyDescent="0.3">
      <c r="A191" s="103"/>
      <c r="B191" s="103"/>
      <c r="C191" s="103"/>
      <c r="D191" s="103" t="s">
        <v>1326</v>
      </c>
      <c r="E191" s="103"/>
      <c r="F191" s="103"/>
      <c r="G191" s="103"/>
      <c r="H191" s="190"/>
      <c r="I191" s="190"/>
      <c r="J191" s="106"/>
      <c r="K191" s="103"/>
      <c r="L191" s="103"/>
    </row>
    <row r="192" spans="1:12" x14ac:dyDescent="0.3">
      <c r="A192" s="103"/>
      <c r="B192" s="103"/>
      <c r="C192" s="103"/>
      <c r="D192" s="103" t="s">
        <v>1327</v>
      </c>
      <c r="E192" s="103"/>
      <c r="F192" s="103"/>
      <c r="G192" s="103"/>
      <c r="H192" s="190"/>
      <c r="I192" s="190"/>
      <c r="J192" s="106"/>
      <c r="K192" s="103"/>
      <c r="L192" s="103"/>
    </row>
    <row r="193" spans="1:12" x14ac:dyDescent="0.3">
      <c r="A193" s="103"/>
      <c r="B193" s="103"/>
      <c r="C193" s="103"/>
      <c r="D193" s="266" t="s">
        <v>1328</v>
      </c>
      <c r="E193" s="103"/>
      <c r="F193" s="103"/>
      <c r="G193" s="103"/>
      <c r="H193" s="178" t="s">
        <v>1329</v>
      </c>
      <c r="I193" s="178" t="s">
        <v>1329</v>
      </c>
      <c r="J193" s="106"/>
      <c r="K193" s="103" t="s">
        <v>1283</v>
      </c>
      <c r="L193" s="103" t="s">
        <v>1005</v>
      </c>
    </row>
    <row r="194" spans="1:12" x14ac:dyDescent="0.3">
      <c r="A194" s="103"/>
      <c r="B194" s="103"/>
      <c r="C194" s="103"/>
      <c r="D194" s="103" t="s">
        <v>1330</v>
      </c>
      <c r="E194" s="103"/>
      <c r="F194" s="103"/>
      <c r="G194" s="103"/>
      <c r="H194" s="178" t="s">
        <v>1331</v>
      </c>
      <c r="I194" s="178" t="s">
        <v>1331</v>
      </c>
      <c r="J194" s="106"/>
      <c r="K194" s="103" t="s">
        <v>1285</v>
      </c>
      <c r="L194" s="103" t="s">
        <v>1011</v>
      </c>
    </row>
    <row r="195" spans="1:12" x14ac:dyDescent="0.3">
      <c r="A195" s="103"/>
      <c r="B195" s="103"/>
      <c r="C195" s="103"/>
      <c r="D195" s="103" t="s">
        <v>1332</v>
      </c>
      <c r="E195" s="103"/>
      <c r="F195" s="103"/>
      <c r="G195" s="103"/>
      <c r="H195" s="178" t="s">
        <v>1333</v>
      </c>
      <c r="I195" s="178" t="s">
        <v>1333</v>
      </c>
      <c r="J195" s="106"/>
      <c r="K195" s="103"/>
      <c r="L195" s="103"/>
    </row>
    <row r="196" spans="1:12" x14ac:dyDescent="0.3">
      <c r="A196" s="103"/>
      <c r="B196" s="103"/>
      <c r="C196" s="103"/>
      <c r="D196" s="264" t="s">
        <v>1334</v>
      </c>
      <c r="E196" s="103"/>
      <c r="F196" s="103"/>
      <c r="G196" s="103"/>
      <c r="H196" s="190"/>
      <c r="I196" s="190"/>
      <c r="J196" s="106"/>
      <c r="K196" s="103"/>
      <c r="L196" s="103"/>
    </row>
    <row r="197" spans="1:12" x14ac:dyDescent="0.3">
      <c r="A197" s="103"/>
      <c r="B197" s="103"/>
      <c r="C197" s="103"/>
      <c r="D197" s="103" t="s">
        <v>1335</v>
      </c>
      <c r="E197" s="103"/>
      <c r="F197" s="103"/>
      <c r="G197" s="103"/>
      <c r="H197" s="190"/>
      <c r="I197" s="190"/>
      <c r="J197" s="106"/>
      <c r="K197" s="103" t="s">
        <v>1283</v>
      </c>
      <c r="L197" s="103" t="s">
        <v>1005</v>
      </c>
    </row>
    <row r="198" spans="1:12" x14ac:dyDescent="0.3">
      <c r="A198" s="103"/>
      <c r="B198" s="103"/>
      <c r="C198" s="103"/>
      <c r="D198" s="103" t="s">
        <v>1336</v>
      </c>
      <c r="E198" s="103"/>
      <c r="F198" s="103"/>
      <c r="G198" s="103"/>
      <c r="H198" s="190"/>
      <c r="I198" s="190"/>
      <c r="J198" s="106"/>
      <c r="K198" s="103" t="s">
        <v>1285</v>
      </c>
      <c r="L198" s="103" t="s">
        <v>1011</v>
      </c>
    </row>
    <row r="199" spans="1:12" x14ac:dyDescent="0.3">
      <c r="A199" s="103"/>
      <c r="B199" s="103"/>
      <c r="C199" s="103"/>
      <c r="D199" s="103" t="s">
        <v>1337</v>
      </c>
      <c r="E199" s="103"/>
      <c r="F199" s="103"/>
      <c r="G199" s="103"/>
      <c r="H199" s="190"/>
      <c r="I199" s="190"/>
      <c r="J199" s="106"/>
      <c r="K199" s="103"/>
      <c r="L199" s="103"/>
    </row>
    <row r="200" spans="1:12" x14ac:dyDescent="0.3">
      <c r="A200" s="103"/>
      <c r="B200" s="103"/>
      <c r="C200" s="103"/>
      <c r="D200" s="103" t="s">
        <v>1338</v>
      </c>
      <c r="E200" s="103"/>
      <c r="F200" s="103"/>
      <c r="G200" s="103"/>
      <c r="H200" s="190"/>
      <c r="I200" s="190"/>
      <c r="J200" s="106"/>
      <c r="K200" s="103"/>
      <c r="L200" s="103"/>
    </row>
    <row r="201" spans="1:12" x14ac:dyDescent="0.3">
      <c r="A201" s="103"/>
      <c r="B201" s="103"/>
      <c r="C201" s="103"/>
      <c r="D201" s="103" t="s">
        <v>1339</v>
      </c>
      <c r="E201" s="103"/>
      <c r="F201" s="103"/>
      <c r="G201" s="103"/>
      <c r="H201" s="190"/>
      <c r="I201" s="190"/>
      <c r="J201" s="106"/>
      <c r="K201" s="103" t="s">
        <v>1283</v>
      </c>
      <c r="L201" s="103" t="s">
        <v>1005</v>
      </c>
    </row>
    <row r="202" spans="1:12" x14ac:dyDescent="0.3">
      <c r="A202" s="103"/>
      <c r="B202" s="103"/>
      <c r="C202" s="103"/>
      <c r="D202" s="103" t="s">
        <v>1340</v>
      </c>
      <c r="E202" s="103"/>
      <c r="F202" s="103"/>
      <c r="G202" s="103"/>
      <c r="H202" s="190"/>
      <c r="I202" s="190"/>
      <c r="J202" s="106"/>
      <c r="K202" s="103" t="s">
        <v>1285</v>
      </c>
      <c r="L202" s="103" t="s">
        <v>1011</v>
      </c>
    </row>
    <row r="203" spans="1:12" x14ac:dyDescent="0.3">
      <c r="A203" s="103"/>
      <c r="B203" s="103"/>
      <c r="C203" s="103"/>
      <c r="D203" s="103" t="s">
        <v>1341</v>
      </c>
      <c r="E203" s="103"/>
      <c r="F203" s="103"/>
      <c r="G203" s="103"/>
      <c r="H203" s="190"/>
      <c r="I203" s="190"/>
      <c r="J203" s="106"/>
      <c r="K203" s="103" t="s">
        <v>1283</v>
      </c>
      <c r="L203" s="103" t="s">
        <v>1005</v>
      </c>
    </row>
    <row r="204" spans="1:12" x14ac:dyDescent="0.3">
      <c r="A204" s="103"/>
      <c r="B204" s="103"/>
      <c r="C204" s="103"/>
      <c r="D204" s="103" t="s">
        <v>1342</v>
      </c>
      <c r="E204" s="103"/>
      <c r="F204" s="103"/>
      <c r="G204" s="103"/>
      <c r="H204" s="190"/>
      <c r="I204" s="190"/>
      <c r="J204" s="106"/>
      <c r="K204" s="103" t="s">
        <v>1285</v>
      </c>
      <c r="L204" s="103" t="s">
        <v>1011</v>
      </c>
    </row>
    <row r="205" spans="1:12" x14ac:dyDescent="0.3">
      <c r="A205" s="103"/>
      <c r="B205" s="103"/>
      <c r="C205" s="103"/>
      <c r="D205" s="103" t="s">
        <v>1343</v>
      </c>
      <c r="E205" s="103"/>
      <c r="F205" s="103"/>
      <c r="G205" s="103"/>
      <c r="H205" s="190"/>
      <c r="I205" s="190"/>
      <c r="J205" s="106"/>
      <c r="K205" s="103"/>
      <c r="L205" s="103"/>
    </row>
    <row r="206" spans="1:12" x14ac:dyDescent="0.3">
      <c r="A206" s="103"/>
      <c r="B206" s="103"/>
      <c r="C206" s="103"/>
      <c r="D206" s="103" t="s">
        <v>1344</v>
      </c>
      <c r="E206" s="103"/>
      <c r="F206" s="103"/>
      <c r="G206" s="103"/>
      <c r="H206" s="190"/>
      <c r="I206" s="190"/>
      <c r="J206" s="106"/>
      <c r="K206" s="103"/>
      <c r="L206" s="103"/>
    </row>
    <row r="207" spans="1:12" x14ac:dyDescent="0.3">
      <c r="A207" s="103"/>
      <c r="B207" s="103"/>
      <c r="C207" s="103"/>
      <c r="D207" s="103" t="s">
        <v>1345</v>
      </c>
      <c r="E207" s="103"/>
      <c r="F207" s="103"/>
      <c r="G207" s="103"/>
      <c r="H207" s="190"/>
      <c r="I207" s="190"/>
      <c r="J207" s="106"/>
      <c r="K207" s="103"/>
      <c r="L207" s="103"/>
    </row>
    <row r="208" spans="1:12" x14ac:dyDescent="0.3">
      <c r="A208" s="103"/>
      <c r="B208" s="103"/>
      <c r="C208" s="103"/>
      <c r="D208" s="103" t="s">
        <v>1346</v>
      </c>
      <c r="E208" s="103"/>
      <c r="F208" s="103"/>
      <c r="G208" s="103"/>
      <c r="H208" s="190"/>
      <c r="I208" s="190"/>
      <c r="J208" s="106"/>
      <c r="K208" s="103"/>
      <c r="L208" s="103"/>
    </row>
    <row r="209" spans="1:12" x14ac:dyDescent="0.3">
      <c r="A209" s="103"/>
      <c r="B209" s="103"/>
      <c r="C209" s="103"/>
      <c r="D209" s="103" t="s">
        <v>1347</v>
      </c>
      <c r="E209" s="103" t="s">
        <v>1348</v>
      </c>
      <c r="F209" s="103" t="s">
        <v>266</v>
      </c>
      <c r="G209" s="103"/>
      <c r="H209" s="190"/>
      <c r="I209" s="190"/>
      <c r="J209" s="106"/>
      <c r="K209" s="103" t="s">
        <v>1116</v>
      </c>
      <c r="L209" s="103" t="s">
        <v>1005</v>
      </c>
    </row>
    <row r="210" spans="1:12" x14ac:dyDescent="0.3">
      <c r="A210" s="103"/>
      <c r="B210" s="103"/>
      <c r="C210" s="103"/>
      <c r="D210" s="103" t="s">
        <v>1349</v>
      </c>
      <c r="E210" s="103" t="s">
        <v>1350</v>
      </c>
      <c r="F210" s="103"/>
      <c r="G210" s="103"/>
      <c r="H210" s="190"/>
      <c r="I210" s="190"/>
      <c r="J210" s="106"/>
      <c r="K210" s="103" t="s">
        <v>1351</v>
      </c>
      <c r="L210" s="103" t="s">
        <v>1011</v>
      </c>
    </row>
    <row r="211" spans="1:12" x14ac:dyDescent="0.3">
      <c r="A211" s="103"/>
      <c r="B211" s="103"/>
      <c r="C211" s="103"/>
      <c r="D211" s="103" t="s">
        <v>1352</v>
      </c>
      <c r="E211" s="103" t="s">
        <v>1060</v>
      </c>
      <c r="F211" s="103"/>
      <c r="G211" s="103"/>
      <c r="H211" s="190"/>
      <c r="I211" s="190"/>
      <c r="J211" s="106"/>
      <c r="K211" s="103"/>
      <c r="L211" s="103"/>
    </row>
    <row r="212" spans="1:12" x14ac:dyDescent="0.3">
      <c r="A212" s="103"/>
      <c r="B212" s="103"/>
      <c r="C212" s="103"/>
      <c r="D212" s="103" t="s">
        <v>1353</v>
      </c>
      <c r="E212" s="103" t="s">
        <v>1354</v>
      </c>
      <c r="F212" s="103"/>
      <c r="G212" s="103"/>
      <c r="H212" s="190"/>
      <c r="I212" s="190"/>
      <c r="J212" s="106"/>
      <c r="K212" s="103"/>
      <c r="L212" s="103"/>
    </row>
    <row r="213" spans="1:12" x14ac:dyDescent="0.3">
      <c r="A213" s="103"/>
      <c r="B213" s="103"/>
      <c r="C213" s="103"/>
      <c r="D213" s="103" t="s">
        <v>1355</v>
      </c>
      <c r="E213" s="103"/>
      <c r="F213" s="103"/>
      <c r="G213" s="103"/>
      <c r="H213" s="190"/>
      <c r="I213" s="190"/>
      <c r="J213" s="106"/>
      <c r="K213" s="103"/>
      <c r="L213" s="103"/>
    </row>
    <row r="214" spans="1:12" x14ac:dyDescent="0.3">
      <c r="A214" s="103"/>
      <c r="B214" s="103"/>
      <c r="C214" s="103"/>
      <c r="D214" s="103" t="s">
        <v>1356</v>
      </c>
      <c r="E214" s="103"/>
      <c r="F214" s="103"/>
      <c r="G214" s="103"/>
      <c r="H214" s="190"/>
      <c r="I214" s="190"/>
      <c r="J214" s="106"/>
      <c r="K214" s="103"/>
      <c r="L214" s="103"/>
    </row>
    <row r="215" spans="1:12" x14ac:dyDescent="0.3">
      <c r="A215" s="103"/>
      <c r="B215" s="103"/>
      <c r="C215" s="103"/>
      <c r="D215" s="103" t="s">
        <v>1357</v>
      </c>
      <c r="E215" s="103"/>
      <c r="F215" s="103"/>
      <c r="G215" s="103"/>
      <c r="H215" s="190"/>
      <c r="I215" s="190"/>
      <c r="J215" s="106"/>
      <c r="K215" s="103"/>
      <c r="L215" s="103"/>
    </row>
    <row r="216" spans="1:12" x14ac:dyDescent="0.3">
      <c r="A216" s="103"/>
      <c r="B216" s="103"/>
      <c r="C216" s="103"/>
      <c r="D216" s="103" t="s">
        <v>1358</v>
      </c>
      <c r="E216" s="103"/>
      <c r="F216" s="103"/>
      <c r="G216" s="103"/>
      <c r="H216" s="190"/>
      <c r="I216" s="190"/>
      <c r="J216" s="106"/>
      <c r="K216" s="103"/>
      <c r="L216" s="103"/>
    </row>
    <row r="217" spans="1:12" x14ac:dyDescent="0.3">
      <c r="A217" s="103"/>
      <c r="B217" s="103"/>
      <c r="C217" s="103"/>
      <c r="D217" s="103" t="s">
        <v>1022</v>
      </c>
      <c r="E217" s="103"/>
      <c r="F217" s="103"/>
      <c r="G217" s="103"/>
      <c r="H217" s="190"/>
      <c r="I217" s="190"/>
      <c r="J217" s="106"/>
      <c r="K217" s="103"/>
      <c r="L217" s="103"/>
    </row>
    <row r="218" spans="1:12" x14ac:dyDescent="0.3">
      <c r="A218" s="103"/>
      <c r="B218" s="103"/>
      <c r="C218" s="103"/>
      <c r="D218" s="103" t="s">
        <v>1359</v>
      </c>
      <c r="E218" s="103"/>
      <c r="F218" s="103"/>
      <c r="G218" s="103"/>
      <c r="H218" s="190"/>
      <c r="I218" s="190"/>
      <c r="J218" s="106"/>
      <c r="K218" s="103"/>
      <c r="L218" s="103"/>
    </row>
    <row r="219" spans="1:12" x14ac:dyDescent="0.3">
      <c r="A219" s="103"/>
      <c r="B219" s="103"/>
      <c r="C219" s="103"/>
      <c r="D219" s="103" t="s">
        <v>1360</v>
      </c>
      <c r="E219" s="103"/>
      <c r="F219" s="103"/>
      <c r="G219" s="103"/>
      <c r="H219" s="190" t="s">
        <v>1329</v>
      </c>
      <c r="I219" s="190" t="s">
        <v>1329</v>
      </c>
      <c r="J219" s="106"/>
      <c r="K219" s="103" t="s">
        <v>1283</v>
      </c>
      <c r="L219" s="103" t="s">
        <v>1005</v>
      </c>
    </row>
    <row r="220" spans="1:12" x14ac:dyDescent="0.3">
      <c r="A220" s="103"/>
      <c r="B220" s="103"/>
      <c r="C220" s="103"/>
      <c r="D220" s="103" t="s">
        <v>1361</v>
      </c>
      <c r="E220" s="103"/>
      <c r="F220" s="103"/>
      <c r="G220" s="103"/>
      <c r="H220" s="190"/>
      <c r="I220" s="190"/>
      <c r="J220" s="106"/>
      <c r="K220" s="103" t="s">
        <v>1285</v>
      </c>
      <c r="L220" s="103" t="s">
        <v>1011</v>
      </c>
    </row>
    <row r="221" spans="1:12" x14ac:dyDescent="0.3">
      <c r="A221" s="103"/>
      <c r="B221" s="103"/>
      <c r="C221" s="103"/>
      <c r="D221" s="103" t="s">
        <v>1362</v>
      </c>
      <c r="E221" s="103"/>
      <c r="F221" s="103"/>
      <c r="G221" s="103"/>
      <c r="H221" s="190"/>
      <c r="I221" s="190"/>
      <c r="J221" s="106"/>
      <c r="K221" s="103"/>
      <c r="L221" s="103"/>
    </row>
    <row r="222" spans="1:12" x14ac:dyDescent="0.3">
      <c r="A222" s="103"/>
      <c r="B222" s="103"/>
      <c r="C222" s="103"/>
      <c r="D222" s="103" t="s">
        <v>1363</v>
      </c>
      <c r="E222" s="103"/>
      <c r="F222" s="103"/>
      <c r="G222" s="103"/>
      <c r="H222" s="190"/>
      <c r="I222" s="190"/>
      <c r="J222" s="106"/>
      <c r="K222" s="103"/>
      <c r="L222" s="103"/>
    </row>
    <row r="223" spans="1:12" x14ac:dyDescent="0.3">
      <c r="A223" s="103"/>
      <c r="B223" s="103"/>
      <c r="C223" s="103"/>
      <c r="D223" s="103" t="s">
        <v>1364</v>
      </c>
      <c r="E223" s="103"/>
      <c r="F223" s="103"/>
      <c r="G223" s="103"/>
      <c r="H223" s="190"/>
      <c r="I223" s="190"/>
      <c r="J223" s="106"/>
      <c r="K223" s="103"/>
      <c r="L223" s="103"/>
    </row>
    <row r="224" spans="1:12" ht="19.5" thickBot="1" x14ac:dyDescent="0.35">
      <c r="A224" s="103"/>
      <c r="B224" s="103"/>
      <c r="C224" s="103"/>
      <c r="D224" s="103" t="s">
        <v>1722</v>
      </c>
      <c r="E224" s="103"/>
      <c r="F224" s="103"/>
      <c r="G224" s="103"/>
      <c r="H224" s="190"/>
      <c r="I224" s="190"/>
      <c r="J224" s="106"/>
      <c r="K224" s="103"/>
      <c r="L224" s="103"/>
    </row>
    <row r="225" spans="1:12" ht="19.5" thickBot="1" x14ac:dyDescent="0.35">
      <c r="A225" s="107"/>
      <c r="B225" s="108"/>
      <c r="C225" s="108"/>
      <c r="D225" s="109" t="s">
        <v>1365</v>
      </c>
      <c r="E225" s="109"/>
      <c r="F225" s="109"/>
      <c r="G225" s="110" t="s">
        <v>530</v>
      </c>
      <c r="H225" s="513">
        <f>SUM(H19:H209)</f>
        <v>37500</v>
      </c>
      <c r="I225" s="513">
        <f>SUM(I19:I209)</f>
        <v>37500</v>
      </c>
      <c r="J225" s="110"/>
      <c r="K225" s="109"/>
      <c r="L225" s="111"/>
    </row>
    <row r="226" spans="1:12" x14ac:dyDescent="0.3">
      <c r="G226" s="19" t="s">
        <v>151</v>
      </c>
      <c r="H226" s="27">
        <v>24000</v>
      </c>
      <c r="I226" s="27">
        <v>24000</v>
      </c>
    </row>
    <row r="227" spans="1:12" x14ac:dyDescent="0.3">
      <c r="G227" s="19" t="s">
        <v>288</v>
      </c>
      <c r="H227" s="12">
        <v>13500</v>
      </c>
      <c r="I227" s="12">
        <v>13500</v>
      </c>
    </row>
  </sheetData>
  <mergeCells count="11">
    <mergeCell ref="H16:J16"/>
    <mergeCell ref="B1:L1"/>
    <mergeCell ref="B2:L2"/>
    <mergeCell ref="B16:B17"/>
    <mergeCell ref="C16:C17"/>
    <mergeCell ref="D16:D17"/>
    <mergeCell ref="E16:E17"/>
    <mergeCell ref="F16:F17"/>
    <mergeCell ref="G16:G17"/>
    <mergeCell ref="K16:K17"/>
    <mergeCell ref="L16:L17"/>
  </mergeCells>
  <pageMargins left="0.35433070866141736" right="0.11811023622047245" top="0.15748031496062992" bottom="0.15748031496062992" header="0" footer="0"/>
  <pageSetup paperSize="9" orientation="landscape" horizontalDpi="200" verticalDpi="20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2"/>
  <sheetViews>
    <sheetView topLeftCell="C81" workbookViewId="0">
      <selection activeCell="H31" sqref="H31"/>
    </sheetView>
  </sheetViews>
  <sheetFormatPr defaultColWidth="9" defaultRowHeight="21" customHeight="1" x14ac:dyDescent="0.3"/>
  <cols>
    <col min="1" max="1" width="4.875" style="3" customWidth="1"/>
    <col min="2" max="2" width="13.5" style="3" customWidth="1"/>
    <col min="3" max="3" width="35.625" style="3" customWidth="1"/>
    <col min="4" max="4" width="9.875" style="3" customWidth="1"/>
    <col min="5" max="5" width="15.5" style="3" customWidth="1"/>
    <col min="6" max="6" width="10.5" style="3" customWidth="1"/>
    <col min="7" max="8" width="11.5" style="3" customWidth="1"/>
    <col min="9" max="9" width="9.5" style="3" customWidth="1"/>
    <col min="10" max="11" width="13" style="3" customWidth="1"/>
    <col min="12" max="16384" width="9" style="3"/>
  </cols>
  <sheetData>
    <row r="1" spans="1:11" ht="21" customHeight="1" x14ac:dyDescent="0.3">
      <c r="A1" s="593" t="s">
        <v>0</v>
      </c>
      <c r="B1" s="593"/>
      <c r="C1" s="593"/>
      <c r="D1" s="593"/>
      <c r="E1" s="593"/>
      <c r="F1" s="593"/>
      <c r="G1" s="593"/>
      <c r="H1" s="593"/>
      <c r="I1" s="593"/>
      <c r="J1" s="593"/>
      <c r="K1" s="593"/>
    </row>
    <row r="2" spans="1:11" ht="21" customHeight="1" x14ac:dyDescent="0.3">
      <c r="A2" s="593" t="s">
        <v>1454</v>
      </c>
      <c r="B2" s="593"/>
      <c r="C2" s="593"/>
      <c r="D2" s="593"/>
      <c r="E2" s="593"/>
      <c r="F2" s="593"/>
      <c r="G2" s="593"/>
      <c r="H2" s="593"/>
      <c r="I2" s="593"/>
      <c r="J2" s="593"/>
      <c r="K2" s="76"/>
    </row>
    <row r="3" spans="1:11" ht="21" customHeight="1" x14ac:dyDescent="0.3">
      <c r="A3" s="4" t="s">
        <v>1455</v>
      </c>
      <c r="J3" s="77"/>
    </row>
    <row r="4" spans="1:11" ht="21" customHeight="1" x14ac:dyDescent="0.3">
      <c r="B4" s="4" t="s">
        <v>1456</v>
      </c>
      <c r="J4" s="77"/>
    </row>
    <row r="5" spans="1:11" ht="21" customHeight="1" x14ac:dyDescent="0.3">
      <c r="B5" s="4" t="s">
        <v>2</v>
      </c>
      <c r="J5" s="77"/>
    </row>
    <row r="6" spans="1:11" ht="21" customHeight="1" x14ac:dyDescent="0.3">
      <c r="B6" s="4" t="s">
        <v>1457</v>
      </c>
      <c r="C6" s="3" t="s">
        <v>1458</v>
      </c>
      <c r="J6" s="77"/>
    </row>
    <row r="7" spans="1:11" ht="21" customHeight="1" x14ac:dyDescent="0.3">
      <c r="B7" s="4"/>
      <c r="C7" s="3" t="s">
        <v>1459</v>
      </c>
      <c r="J7" s="77"/>
    </row>
    <row r="8" spans="1:11" ht="21" customHeight="1" x14ac:dyDescent="0.3">
      <c r="B8" s="4" t="s">
        <v>1460</v>
      </c>
      <c r="C8" s="3" t="s">
        <v>1461</v>
      </c>
      <c r="J8" s="77"/>
    </row>
    <row r="9" spans="1:11" ht="21" customHeight="1" x14ac:dyDescent="0.3">
      <c r="B9" s="4"/>
      <c r="C9" s="3" t="s">
        <v>1462</v>
      </c>
      <c r="J9" s="77"/>
    </row>
    <row r="10" spans="1:11" ht="21" customHeight="1" x14ac:dyDescent="0.3">
      <c r="B10" s="4"/>
      <c r="C10" s="3" t="s">
        <v>1463</v>
      </c>
      <c r="J10" s="77"/>
    </row>
    <row r="11" spans="1:11" ht="21" customHeight="1" x14ac:dyDescent="0.3">
      <c r="B11" s="4"/>
      <c r="C11" s="3" t="s">
        <v>1464</v>
      </c>
      <c r="J11" s="77"/>
    </row>
    <row r="12" spans="1:11" ht="21" customHeight="1" x14ac:dyDescent="0.3">
      <c r="B12" s="4"/>
      <c r="C12" s="3" t="s">
        <v>1465</v>
      </c>
      <c r="J12" s="77"/>
    </row>
    <row r="13" spans="1:11" ht="21" customHeight="1" x14ac:dyDescent="0.3">
      <c r="B13" s="4"/>
      <c r="C13" s="3" t="s">
        <v>1466</v>
      </c>
      <c r="J13" s="77"/>
    </row>
    <row r="14" spans="1:11" ht="21" customHeight="1" x14ac:dyDescent="0.3">
      <c r="B14" s="4"/>
      <c r="C14" s="3" t="s">
        <v>1467</v>
      </c>
      <c r="J14" s="77"/>
    </row>
    <row r="15" spans="1:11" ht="21" customHeight="1" x14ac:dyDescent="0.3">
      <c r="B15" s="4"/>
      <c r="C15" s="3" t="s">
        <v>1468</v>
      </c>
      <c r="J15" s="77"/>
    </row>
    <row r="16" spans="1:11" ht="21" customHeight="1" x14ac:dyDescent="0.3">
      <c r="B16" s="4"/>
      <c r="C16" s="3" t="s">
        <v>1469</v>
      </c>
      <c r="J16" s="77"/>
    </row>
    <row r="17" spans="1:11" ht="21" customHeight="1" x14ac:dyDescent="0.3">
      <c r="B17" s="4"/>
      <c r="C17" s="3" t="s">
        <v>1470</v>
      </c>
      <c r="J17" s="77"/>
    </row>
    <row r="18" spans="1:11" ht="21" customHeight="1" x14ac:dyDescent="0.3">
      <c r="A18" s="4" t="s">
        <v>3</v>
      </c>
      <c r="J18" s="77"/>
    </row>
    <row r="19" spans="1:11" ht="21" customHeight="1" thickBot="1" x14ac:dyDescent="0.35">
      <c r="A19" s="4"/>
      <c r="B19" s="3" t="s">
        <v>1471</v>
      </c>
      <c r="J19" s="77"/>
    </row>
    <row r="20" spans="1:11" ht="21" customHeight="1" x14ac:dyDescent="0.3">
      <c r="A20" s="570" t="s">
        <v>4</v>
      </c>
      <c r="B20" s="566" t="s">
        <v>5</v>
      </c>
      <c r="C20" s="566" t="s">
        <v>6</v>
      </c>
      <c r="D20" s="566" t="s">
        <v>7</v>
      </c>
      <c r="E20" s="566" t="s">
        <v>8</v>
      </c>
      <c r="F20" s="566" t="s">
        <v>9</v>
      </c>
      <c r="G20" s="565" t="s">
        <v>10</v>
      </c>
      <c r="H20" s="565"/>
      <c r="I20" s="565"/>
      <c r="J20" s="566" t="s">
        <v>11</v>
      </c>
      <c r="K20" s="568" t="s">
        <v>12</v>
      </c>
    </row>
    <row r="21" spans="1:11" ht="21" customHeight="1" thickBot="1" x14ac:dyDescent="0.35">
      <c r="A21" s="594"/>
      <c r="B21" s="595"/>
      <c r="C21" s="595"/>
      <c r="D21" s="595"/>
      <c r="E21" s="595"/>
      <c r="F21" s="595"/>
      <c r="G21" s="503" t="s">
        <v>13</v>
      </c>
      <c r="H21" s="493"/>
      <c r="I21" s="412" t="s">
        <v>14</v>
      </c>
      <c r="J21" s="595"/>
      <c r="K21" s="592"/>
    </row>
    <row r="22" spans="1:11" ht="21" customHeight="1" x14ac:dyDescent="0.3">
      <c r="A22" s="272">
        <v>1</v>
      </c>
      <c r="B22" s="273" t="s">
        <v>1622</v>
      </c>
      <c r="C22" s="274"/>
      <c r="D22" s="274"/>
      <c r="E22" s="274"/>
      <c r="F22" s="274"/>
      <c r="G22" s="274"/>
      <c r="H22" s="274"/>
      <c r="I22" s="274"/>
      <c r="J22" s="272"/>
      <c r="K22" s="274"/>
    </row>
    <row r="23" spans="1:11" ht="21" customHeight="1" x14ac:dyDescent="0.3">
      <c r="A23" s="86"/>
      <c r="B23" s="86" t="s">
        <v>1472</v>
      </c>
      <c r="C23" s="78" t="s">
        <v>1473</v>
      </c>
      <c r="D23" s="79" t="s">
        <v>1474</v>
      </c>
      <c r="E23" s="79" t="s">
        <v>1475</v>
      </c>
      <c r="F23" s="80"/>
      <c r="G23" s="81"/>
      <c r="H23" s="81"/>
      <c r="I23" s="79"/>
      <c r="J23" s="82" t="s">
        <v>1476</v>
      </c>
      <c r="K23" s="80" t="s">
        <v>1477</v>
      </c>
    </row>
    <row r="24" spans="1:11" ht="21" customHeight="1" x14ac:dyDescent="0.3">
      <c r="A24" s="86"/>
      <c r="B24" s="86" t="s">
        <v>1478</v>
      </c>
      <c r="C24" s="78" t="s">
        <v>1479</v>
      </c>
      <c r="D24" s="79"/>
      <c r="E24" s="79"/>
      <c r="F24" s="80"/>
      <c r="G24" s="81"/>
      <c r="H24" s="81"/>
      <c r="I24" s="79"/>
      <c r="J24" s="82"/>
      <c r="K24" s="80"/>
    </row>
    <row r="25" spans="1:11" ht="21" customHeight="1" x14ac:dyDescent="0.3">
      <c r="A25" s="86"/>
      <c r="B25" s="86"/>
      <c r="C25" s="83" t="s">
        <v>1480</v>
      </c>
      <c r="D25" s="79" t="s">
        <v>1481</v>
      </c>
      <c r="E25" s="79" t="s">
        <v>1482</v>
      </c>
      <c r="F25" s="80"/>
      <c r="G25" s="162">
        <v>2000</v>
      </c>
      <c r="H25" s="162">
        <v>2000</v>
      </c>
      <c r="I25" s="80" t="s">
        <v>1483</v>
      </c>
      <c r="J25" s="82"/>
      <c r="K25" s="80" t="s">
        <v>1484</v>
      </c>
    </row>
    <row r="26" spans="1:11" ht="21" customHeight="1" x14ac:dyDescent="0.3">
      <c r="A26" s="86"/>
      <c r="B26" s="86"/>
      <c r="C26" s="83" t="s">
        <v>1485</v>
      </c>
      <c r="D26" s="79"/>
      <c r="E26" s="79"/>
      <c r="F26" s="80"/>
      <c r="G26" s="162"/>
      <c r="H26" s="162"/>
      <c r="I26" s="80"/>
      <c r="J26" s="82"/>
      <c r="K26" s="80" t="s">
        <v>1486</v>
      </c>
    </row>
    <row r="27" spans="1:11" ht="21" customHeight="1" x14ac:dyDescent="0.3">
      <c r="A27" s="86"/>
      <c r="B27" s="86"/>
      <c r="C27" s="84" t="s">
        <v>1487</v>
      </c>
      <c r="D27" s="79" t="s">
        <v>1481</v>
      </c>
      <c r="E27" s="79" t="s">
        <v>1488</v>
      </c>
      <c r="F27" s="80"/>
      <c r="G27" s="162"/>
      <c r="H27" s="162"/>
      <c r="I27" s="80"/>
      <c r="J27" s="79" t="s">
        <v>1489</v>
      </c>
      <c r="K27" s="80" t="s">
        <v>1484</v>
      </c>
    </row>
    <row r="28" spans="1:11" ht="21" customHeight="1" x14ac:dyDescent="0.3">
      <c r="A28" s="86"/>
      <c r="B28" s="86"/>
      <c r="C28" s="84" t="s">
        <v>1490</v>
      </c>
      <c r="D28" s="79"/>
      <c r="E28" s="79"/>
      <c r="F28" s="80"/>
      <c r="G28" s="162"/>
      <c r="H28" s="162"/>
      <c r="I28" s="80"/>
      <c r="J28" s="79"/>
      <c r="K28" s="80" t="s">
        <v>1486</v>
      </c>
    </row>
    <row r="29" spans="1:11" ht="21" customHeight="1" x14ac:dyDescent="0.3">
      <c r="A29" s="86"/>
      <c r="B29" s="86"/>
      <c r="C29" s="84" t="s">
        <v>2222</v>
      </c>
      <c r="D29" s="79"/>
      <c r="E29" s="79"/>
      <c r="F29" s="80"/>
      <c r="G29" s="162"/>
      <c r="H29" s="162"/>
      <c r="I29" s="80"/>
      <c r="J29" s="79"/>
      <c r="K29" s="80" t="s">
        <v>1484</v>
      </c>
    </row>
    <row r="30" spans="1:11" ht="21" customHeight="1" x14ac:dyDescent="0.3">
      <c r="A30" s="86"/>
      <c r="B30" s="86"/>
      <c r="C30" s="84" t="s">
        <v>1491</v>
      </c>
      <c r="D30" s="79" t="s">
        <v>1492</v>
      </c>
      <c r="E30" s="79" t="s">
        <v>1493</v>
      </c>
      <c r="F30" s="80"/>
      <c r="G30" s="162"/>
      <c r="H30" s="162"/>
      <c r="I30" s="80"/>
      <c r="J30" s="79" t="s">
        <v>1476</v>
      </c>
      <c r="K30" s="80" t="s">
        <v>1486</v>
      </c>
    </row>
    <row r="31" spans="1:11" ht="21" customHeight="1" x14ac:dyDescent="0.3">
      <c r="A31" s="86"/>
      <c r="B31" s="86" t="s">
        <v>1494</v>
      </c>
      <c r="C31" s="78" t="s">
        <v>1495</v>
      </c>
      <c r="D31" s="79" t="s">
        <v>1496</v>
      </c>
      <c r="E31" s="79" t="s">
        <v>1497</v>
      </c>
      <c r="F31" s="80"/>
      <c r="G31" s="278">
        <v>3750</v>
      </c>
      <c r="H31" s="499">
        <v>0</v>
      </c>
      <c r="I31" s="80" t="s">
        <v>1483</v>
      </c>
      <c r="J31" s="79" t="s">
        <v>1476</v>
      </c>
      <c r="K31" s="80" t="s">
        <v>1498</v>
      </c>
    </row>
    <row r="32" spans="1:11" ht="21" customHeight="1" x14ac:dyDescent="0.3">
      <c r="A32" s="86"/>
      <c r="B32" s="86" t="s">
        <v>1499</v>
      </c>
      <c r="C32" s="78" t="s">
        <v>1500</v>
      </c>
      <c r="D32" s="79"/>
      <c r="E32" s="79" t="s">
        <v>1501</v>
      </c>
      <c r="F32" s="80"/>
      <c r="G32" s="278"/>
      <c r="H32" s="278"/>
      <c r="I32" s="80"/>
      <c r="J32" s="79"/>
      <c r="K32" s="80"/>
    </row>
    <row r="33" spans="1:11" ht="21" customHeight="1" x14ac:dyDescent="0.3">
      <c r="A33" s="86"/>
      <c r="B33" s="86" t="s">
        <v>1502</v>
      </c>
      <c r="C33" s="78" t="s">
        <v>1503</v>
      </c>
      <c r="D33" s="79">
        <v>8</v>
      </c>
      <c r="E33" s="79" t="s">
        <v>1504</v>
      </c>
      <c r="F33" s="80"/>
      <c r="G33" s="278"/>
      <c r="H33" s="278"/>
      <c r="I33" s="80"/>
      <c r="J33" s="79"/>
      <c r="K33" s="80" t="s">
        <v>1498</v>
      </c>
    </row>
    <row r="34" spans="1:11" ht="21" customHeight="1" x14ac:dyDescent="0.3">
      <c r="A34" s="86"/>
      <c r="B34" s="86"/>
      <c r="C34" s="78" t="s">
        <v>1505</v>
      </c>
      <c r="D34" s="79"/>
      <c r="E34" s="79" t="s">
        <v>1506</v>
      </c>
      <c r="F34" s="80"/>
      <c r="G34" s="278"/>
      <c r="H34" s="278"/>
      <c r="I34" s="80"/>
      <c r="J34" s="79"/>
      <c r="K34" s="80"/>
    </row>
    <row r="35" spans="1:11" ht="21" customHeight="1" x14ac:dyDescent="0.3">
      <c r="A35" s="86"/>
      <c r="B35" s="86"/>
      <c r="C35" s="84" t="s">
        <v>1507</v>
      </c>
      <c r="D35" s="79" t="s">
        <v>1508</v>
      </c>
      <c r="E35" s="85" t="s">
        <v>1509</v>
      </c>
      <c r="F35" s="80"/>
      <c r="G35" s="162">
        <v>5000</v>
      </c>
      <c r="H35" s="162">
        <v>5000</v>
      </c>
      <c r="I35" s="84" t="s">
        <v>1483</v>
      </c>
      <c r="J35" s="79" t="s">
        <v>1476</v>
      </c>
      <c r="K35" s="80" t="s">
        <v>1498</v>
      </c>
    </row>
    <row r="36" spans="1:11" ht="21" customHeight="1" x14ac:dyDescent="0.3">
      <c r="A36" s="86"/>
      <c r="B36" s="86"/>
      <c r="C36" s="84" t="s">
        <v>1510</v>
      </c>
      <c r="D36" s="79" t="s">
        <v>1511</v>
      </c>
      <c r="E36" s="79" t="s">
        <v>1512</v>
      </c>
      <c r="F36" s="80"/>
      <c r="G36" s="162">
        <v>500</v>
      </c>
      <c r="H36" s="162">
        <v>500</v>
      </c>
      <c r="I36" s="84" t="s">
        <v>1483</v>
      </c>
      <c r="J36" s="79" t="s">
        <v>1476</v>
      </c>
      <c r="K36" s="80" t="s">
        <v>1498</v>
      </c>
    </row>
    <row r="37" spans="1:11" ht="21" customHeight="1" x14ac:dyDescent="0.3">
      <c r="A37" s="86"/>
      <c r="B37" s="86"/>
      <c r="C37" s="78" t="s">
        <v>1513</v>
      </c>
      <c r="D37" s="79" t="s">
        <v>1514</v>
      </c>
      <c r="E37" s="79" t="s">
        <v>1515</v>
      </c>
      <c r="F37" s="80"/>
      <c r="G37" s="278"/>
      <c r="H37" s="278"/>
      <c r="I37" s="80"/>
      <c r="J37" s="79" t="s">
        <v>1516</v>
      </c>
      <c r="K37" s="80" t="s">
        <v>1498</v>
      </c>
    </row>
    <row r="38" spans="1:11" ht="21" customHeight="1" x14ac:dyDescent="0.3">
      <c r="A38" s="86"/>
      <c r="B38" s="86"/>
      <c r="C38" s="78" t="s">
        <v>1517</v>
      </c>
      <c r="D38" s="79"/>
      <c r="E38" s="79"/>
      <c r="F38" s="80"/>
      <c r="G38" s="278"/>
      <c r="H38" s="278"/>
      <c r="I38" s="80"/>
      <c r="J38" s="79"/>
      <c r="K38" s="80"/>
    </row>
    <row r="39" spans="1:11" ht="21" customHeight="1" x14ac:dyDescent="0.3">
      <c r="A39" s="86"/>
      <c r="B39" s="86" t="s">
        <v>1518</v>
      </c>
      <c r="C39" s="84" t="s">
        <v>1519</v>
      </c>
      <c r="D39" s="79"/>
      <c r="E39" s="85" t="s">
        <v>1520</v>
      </c>
      <c r="F39" s="80"/>
      <c r="G39" s="162">
        <v>1000</v>
      </c>
      <c r="H39" s="162">
        <v>1000</v>
      </c>
      <c r="I39" s="84" t="s">
        <v>1483</v>
      </c>
      <c r="J39" s="79" t="s">
        <v>1476</v>
      </c>
      <c r="K39" s="80" t="s">
        <v>1498</v>
      </c>
    </row>
    <row r="40" spans="1:11" ht="21" customHeight="1" x14ac:dyDescent="0.3">
      <c r="A40" s="86"/>
      <c r="B40" s="86" t="s">
        <v>1521</v>
      </c>
      <c r="C40" s="84" t="s">
        <v>1522</v>
      </c>
      <c r="D40" s="79"/>
      <c r="E40" s="79"/>
      <c r="F40" s="80"/>
      <c r="G40" s="162"/>
      <c r="H40" s="162"/>
      <c r="I40" s="84"/>
      <c r="J40" s="79"/>
      <c r="K40" s="80"/>
    </row>
    <row r="41" spans="1:11" ht="21" customHeight="1" x14ac:dyDescent="0.3">
      <c r="A41" s="86"/>
      <c r="B41" s="86" t="s">
        <v>1523</v>
      </c>
      <c r="C41" s="84" t="s">
        <v>1524</v>
      </c>
      <c r="D41" s="79"/>
      <c r="E41" s="79" t="s">
        <v>1525</v>
      </c>
      <c r="F41" s="80"/>
      <c r="G41" s="162"/>
      <c r="H41" s="162"/>
      <c r="I41" s="84"/>
      <c r="J41" s="79" t="s">
        <v>1516</v>
      </c>
      <c r="K41" s="80"/>
    </row>
    <row r="42" spans="1:11" ht="21" customHeight="1" x14ac:dyDescent="0.3">
      <c r="A42" s="86"/>
      <c r="B42" s="86" t="s">
        <v>1526</v>
      </c>
      <c r="C42" s="84" t="s">
        <v>1527</v>
      </c>
      <c r="D42" s="79"/>
      <c r="E42" s="79"/>
      <c r="F42" s="80"/>
      <c r="G42" s="162"/>
      <c r="H42" s="162"/>
      <c r="I42" s="84"/>
      <c r="J42" s="79"/>
      <c r="K42" s="80"/>
    </row>
    <row r="43" spans="1:11" ht="21" customHeight="1" x14ac:dyDescent="0.3">
      <c r="A43" s="86"/>
      <c r="B43" s="86"/>
      <c r="C43" s="84" t="s">
        <v>1528</v>
      </c>
      <c r="D43" s="79"/>
      <c r="E43" s="79"/>
      <c r="F43" s="80"/>
      <c r="G43" s="162"/>
      <c r="H43" s="162"/>
      <c r="I43" s="84"/>
      <c r="J43" s="79" t="s">
        <v>1516</v>
      </c>
      <c r="K43" s="80"/>
    </row>
    <row r="44" spans="1:11" ht="21" customHeight="1" x14ac:dyDescent="0.3">
      <c r="A44" s="86"/>
      <c r="B44" s="86"/>
      <c r="C44" s="84" t="s">
        <v>1529</v>
      </c>
      <c r="D44" s="79"/>
      <c r="E44" s="79"/>
      <c r="F44" s="80"/>
      <c r="G44" s="162"/>
      <c r="H44" s="162"/>
      <c r="I44" s="84"/>
      <c r="J44" s="79"/>
      <c r="K44" s="80"/>
    </row>
    <row r="45" spans="1:11" ht="21" customHeight="1" x14ac:dyDescent="0.3">
      <c r="A45" s="86"/>
      <c r="B45" s="86"/>
      <c r="C45" s="84" t="s">
        <v>1530</v>
      </c>
      <c r="D45" s="79" t="s">
        <v>1531</v>
      </c>
      <c r="E45" s="85" t="s">
        <v>1532</v>
      </c>
      <c r="F45" s="80"/>
      <c r="G45" s="162">
        <v>10000</v>
      </c>
      <c r="H45" s="162">
        <v>10000</v>
      </c>
      <c r="I45" s="84" t="s">
        <v>1483</v>
      </c>
      <c r="J45" s="79" t="s">
        <v>1533</v>
      </c>
      <c r="K45" s="80" t="s">
        <v>1534</v>
      </c>
    </row>
    <row r="46" spans="1:11" ht="21" customHeight="1" x14ac:dyDescent="0.3">
      <c r="A46" s="86"/>
      <c r="B46" s="86"/>
      <c r="C46" s="84" t="s">
        <v>1535</v>
      </c>
      <c r="D46" s="79"/>
      <c r="E46" s="85" t="s">
        <v>1536</v>
      </c>
      <c r="F46" s="80"/>
      <c r="G46" s="162"/>
      <c r="H46" s="162"/>
      <c r="I46" s="84"/>
      <c r="J46" s="79" t="s">
        <v>1537</v>
      </c>
      <c r="K46" s="80" t="s">
        <v>1498</v>
      </c>
    </row>
    <row r="47" spans="1:11" ht="21" customHeight="1" x14ac:dyDescent="0.3">
      <c r="A47" s="86"/>
      <c r="B47" s="86"/>
      <c r="C47" s="84" t="s">
        <v>1538</v>
      </c>
      <c r="D47" s="79"/>
      <c r="E47" s="85"/>
      <c r="F47" s="80"/>
      <c r="G47" s="162"/>
      <c r="H47" s="162"/>
      <c r="I47" s="84"/>
      <c r="J47" s="79"/>
      <c r="K47" s="80"/>
    </row>
    <row r="48" spans="1:11" ht="21" customHeight="1" x14ac:dyDescent="0.3">
      <c r="A48" s="86"/>
      <c r="B48" s="86"/>
      <c r="C48" s="84" t="s">
        <v>1539</v>
      </c>
      <c r="D48" s="79"/>
      <c r="E48" s="85"/>
      <c r="F48" s="80"/>
      <c r="G48" s="162"/>
      <c r="H48" s="162"/>
      <c r="I48" s="84"/>
      <c r="J48" s="79" t="s">
        <v>1540</v>
      </c>
      <c r="K48" s="80"/>
    </row>
    <row r="49" spans="1:11" ht="21" customHeight="1" x14ac:dyDescent="0.3">
      <c r="A49" s="86"/>
      <c r="B49" s="86"/>
      <c r="C49" s="84" t="s">
        <v>1541</v>
      </c>
      <c r="D49" s="79"/>
      <c r="E49" s="85"/>
      <c r="F49" s="80"/>
      <c r="G49" s="162"/>
      <c r="H49" s="162"/>
      <c r="I49" s="84"/>
      <c r="J49" s="79" t="s">
        <v>1542</v>
      </c>
      <c r="K49" s="80"/>
    </row>
    <row r="50" spans="1:11" ht="21" customHeight="1" x14ac:dyDescent="0.3">
      <c r="A50" s="86"/>
      <c r="B50" s="86"/>
      <c r="C50" s="84" t="s">
        <v>1543</v>
      </c>
      <c r="D50" s="79"/>
      <c r="E50" s="85"/>
      <c r="F50" s="80"/>
      <c r="G50" s="162"/>
      <c r="H50" s="162"/>
      <c r="I50" s="84"/>
      <c r="J50" s="79" t="s">
        <v>1544</v>
      </c>
      <c r="K50" s="80"/>
    </row>
    <row r="51" spans="1:11" ht="21" customHeight="1" x14ac:dyDescent="0.3">
      <c r="A51" s="86"/>
      <c r="B51" s="86"/>
      <c r="C51" s="84" t="s">
        <v>1545</v>
      </c>
      <c r="D51" s="79"/>
      <c r="E51" s="85"/>
      <c r="F51" s="80"/>
      <c r="G51" s="162"/>
      <c r="H51" s="162"/>
      <c r="I51" s="84"/>
      <c r="J51" s="79" t="s">
        <v>1546</v>
      </c>
      <c r="K51" s="80"/>
    </row>
    <row r="52" spans="1:11" ht="21" customHeight="1" x14ac:dyDescent="0.3">
      <c r="A52" s="86"/>
      <c r="B52" s="86"/>
      <c r="C52" s="84" t="s">
        <v>1547</v>
      </c>
      <c r="D52" s="79"/>
      <c r="E52" s="85"/>
      <c r="F52" s="80"/>
      <c r="G52" s="162"/>
      <c r="H52" s="162"/>
      <c r="I52" s="84"/>
      <c r="J52" s="79" t="s">
        <v>1548</v>
      </c>
      <c r="K52" s="80"/>
    </row>
    <row r="53" spans="1:11" ht="21" customHeight="1" x14ac:dyDescent="0.3">
      <c r="A53" s="86"/>
      <c r="B53" s="86"/>
      <c r="C53" s="84" t="s">
        <v>1549</v>
      </c>
      <c r="D53" s="79"/>
      <c r="E53" s="85"/>
      <c r="F53" s="80"/>
      <c r="G53" s="162"/>
      <c r="H53" s="162"/>
      <c r="I53" s="84"/>
      <c r="J53" s="79"/>
      <c r="K53" s="80"/>
    </row>
    <row r="54" spans="1:11" ht="21" customHeight="1" x14ac:dyDescent="0.3">
      <c r="A54" s="86"/>
      <c r="B54" s="86"/>
      <c r="C54" s="84" t="s">
        <v>1550</v>
      </c>
      <c r="D54" s="79" t="s">
        <v>1551</v>
      </c>
      <c r="E54" s="85" t="s">
        <v>1536</v>
      </c>
      <c r="F54" s="80"/>
      <c r="G54" s="162"/>
      <c r="H54" s="162"/>
      <c r="I54" s="84"/>
      <c r="J54" s="79"/>
      <c r="K54" s="80"/>
    </row>
    <row r="55" spans="1:11" ht="21" customHeight="1" x14ac:dyDescent="0.3">
      <c r="A55" s="86"/>
      <c r="B55" s="86"/>
      <c r="C55" s="84" t="s">
        <v>1552</v>
      </c>
      <c r="D55" s="79"/>
      <c r="E55" s="85" t="s">
        <v>1536</v>
      </c>
      <c r="F55" s="80"/>
      <c r="G55" s="162"/>
      <c r="H55" s="162"/>
      <c r="I55" s="84"/>
      <c r="J55" s="79"/>
      <c r="K55" s="80"/>
    </row>
    <row r="56" spans="1:11" ht="21" customHeight="1" x14ac:dyDescent="0.3">
      <c r="A56" s="86"/>
      <c r="B56" s="86"/>
      <c r="C56" s="84" t="s">
        <v>1553</v>
      </c>
      <c r="D56" s="79"/>
      <c r="E56" s="85"/>
      <c r="F56" s="80"/>
      <c r="G56" s="162"/>
      <c r="H56" s="162"/>
      <c r="I56" s="84"/>
      <c r="J56" s="79"/>
      <c r="K56" s="80"/>
    </row>
    <row r="57" spans="1:11" ht="21" customHeight="1" x14ac:dyDescent="0.3">
      <c r="A57" s="86"/>
      <c r="B57" s="86"/>
      <c r="C57" s="84" t="s">
        <v>1554</v>
      </c>
      <c r="D57" s="79" t="s">
        <v>1555</v>
      </c>
      <c r="E57" s="85"/>
      <c r="F57" s="80"/>
      <c r="G57" s="162"/>
      <c r="H57" s="162"/>
      <c r="I57" s="84"/>
      <c r="J57" s="79"/>
      <c r="K57" s="80"/>
    </row>
    <row r="58" spans="1:11" ht="21" customHeight="1" x14ac:dyDescent="0.3">
      <c r="A58" s="86"/>
      <c r="B58" s="86"/>
      <c r="C58" s="84" t="s">
        <v>1556</v>
      </c>
      <c r="D58" s="79"/>
      <c r="E58" s="85"/>
      <c r="F58" s="80"/>
      <c r="G58" s="162"/>
      <c r="H58" s="162"/>
      <c r="I58" s="84"/>
      <c r="J58" s="79"/>
      <c r="K58" s="80"/>
    </row>
    <row r="59" spans="1:11" ht="21" customHeight="1" x14ac:dyDescent="0.3">
      <c r="A59" s="86"/>
      <c r="B59" s="86"/>
      <c r="C59" s="84" t="s">
        <v>1557</v>
      </c>
      <c r="D59" s="79"/>
      <c r="E59" s="85"/>
      <c r="F59" s="80"/>
      <c r="G59" s="162"/>
      <c r="H59" s="162"/>
      <c r="I59" s="84"/>
      <c r="J59" s="79"/>
      <c r="K59" s="80"/>
    </row>
    <row r="60" spans="1:11" ht="21" customHeight="1" x14ac:dyDescent="0.3">
      <c r="A60" s="86"/>
      <c r="B60" s="86"/>
      <c r="C60" s="84" t="s">
        <v>1558</v>
      </c>
      <c r="D60" s="79"/>
      <c r="E60" s="85"/>
      <c r="F60" s="80"/>
      <c r="G60" s="162"/>
      <c r="H60" s="162"/>
      <c r="I60" s="84"/>
      <c r="J60" s="79"/>
      <c r="K60" s="80"/>
    </row>
    <row r="61" spans="1:11" ht="21" customHeight="1" x14ac:dyDescent="0.3">
      <c r="A61" s="86"/>
      <c r="B61" s="88" t="s">
        <v>1559</v>
      </c>
      <c r="C61" s="87" t="s">
        <v>1560</v>
      </c>
      <c r="D61" s="79"/>
      <c r="E61" s="79"/>
      <c r="F61" s="80"/>
      <c r="G61" s="162"/>
      <c r="H61" s="162"/>
      <c r="I61" s="80"/>
      <c r="J61" s="79"/>
      <c r="K61" s="80"/>
    </row>
    <row r="62" spans="1:11" ht="21" customHeight="1" x14ac:dyDescent="0.3">
      <c r="A62" s="86"/>
      <c r="B62" s="88" t="s">
        <v>1561</v>
      </c>
      <c r="C62" s="89" t="s">
        <v>1562</v>
      </c>
      <c r="D62" s="79" t="s">
        <v>1563</v>
      </c>
      <c r="E62" s="79"/>
      <c r="F62" s="80"/>
      <c r="G62" s="162">
        <v>10000</v>
      </c>
      <c r="H62" s="162">
        <v>10000</v>
      </c>
      <c r="I62" s="80" t="s">
        <v>1483</v>
      </c>
      <c r="J62" s="79" t="s">
        <v>1476</v>
      </c>
      <c r="K62" s="80" t="s">
        <v>1534</v>
      </c>
    </row>
    <row r="63" spans="1:11" ht="21" customHeight="1" x14ac:dyDescent="0.3">
      <c r="A63" s="86"/>
      <c r="B63" s="86"/>
      <c r="C63" s="89" t="s">
        <v>1564</v>
      </c>
      <c r="D63" s="79" t="s">
        <v>1565</v>
      </c>
      <c r="E63" s="85" t="s">
        <v>1566</v>
      </c>
      <c r="F63" s="80"/>
      <c r="G63" s="162">
        <v>2000</v>
      </c>
      <c r="H63" s="500">
        <v>2000</v>
      </c>
      <c r="I63" s="80" t="s">
        <v>1483</v>
      </c>
      <c r="J63" s="79" t="s">
        <v>1476</v>
      </c>
      <c r="K63" s="80" t="s">
        <v>1534</v>
      </c>
    </row>
    <row r="64" spans="1:11" ht="21" customHeight="1" x14ac:dyDescent="0.3">
      <c r="A64" s="86"/>
      <c r="B64" s="86"/>
      <c r="C64" s="87" t="s">
        <v>1567</v>
      </c>
      <c r="D64" s="79" t="s">
        <v>1568</v>
      </c>
      <c r="E64" s="79"/>
      <c r="F64" s="80"/>
      <c r="G64" s="162">
        <v>5000</v>
      </c>
      <c r="H64" s="500">
        <v>2500</v>
      </c>
      <c r="I64" s="80" t="s">
        <v>1483</v>
      </c>
      <c r="J64" s="79" t="s">
        <v>1476</v>
      </c>
      <c r="K64" s="80" t="s">
        <v>1534</v>
      </c>
    </row>
    <row r="65" spans="1:11" ht="21" customHeight="1" x14ac:dyDescent="0.3">
      <c r="A65" s="86"/>
      <c r="B65" s="86"/>
      <c r="C65" s="87" t="s">
        <v>1569</v>
      </c>
      <c r="D65" s="79"/>
      <c r="E65" s="79"/>
      <c r="F65" s="80"/>
      <c r="G65" s="162">
        <v>25000</v>
      </c>
      <c r="H65" s="500">
        <f>G65/2</f>
        <v>12500</v>
      </c>
      <c r="I65" s="80" t="s">
        <v>1483</v>
      </c>
      <c r="J65" s="79" t="s">
        <v>1476</v>
      </c>
      <c r="K65" s="80" t="s">
        <v>1534</v>
      </c>
    </row>
    <row r="66" spans="1:11" ht="21" customHeight="1" x14ac:dyDescent="0.3">
      <c r="A66" s="86"/>
      <c r="B66" s="86"/>
      <c r="C66" s="87" t="s">
        <v>1570</v>
      </c>
      <c r="D66" s="79" t="s">
        <v>1571</v>
      </c>
      <c r="E66" s="79" t="s">
        <v>1572</v>
      </c>
      <c r="F66" s="80"/>
      <c r="G66" s="162">
        <v>30000</v>
      </c>
      <c r="H66" s="500">
        <v>15000</v>
      </c>
      <c r="I66" s="80" t="s">
        <v>1483</v>
      </c>
      <c r="J66" s="79" t="s">
        <v>1476</v>
      </c>
      <c r="K66" s="80" t="s">
        <v>1534</v>
      </c>
    </row>
    <row r="67" spans="1:11" ht="21" customHeight="1" x14ac:dyDescent="0.3">
      <c r="A67" s="86"/>
      <c r="B67" s="86"/>
      <c r="C67" s="87" t="s">
        <v>1573</v>
      </c>
      <c r="D67" s="79"/>
      <c r="E67" s="79"/>
      <c r="F67" s="80"/>
      <c r="G67" s="162">
        <v>15000</v>
      </c>
      <c r="H67" s="500">
        <v>15000</v>
      </c>
      <c r="I67" s="80" t="s">
        <v>1483</v>
      </c>
      <c r="J67" s="79" t="s">
        <v>1476</v>
      </c>
      <c r="K67" s="80" t="s">
        <v>1534</v>
      </c>
    </row>
    <row r="68" spans="1:11" ht="21" customHeight="1" x14ac:dyDescent="0.3">
      <c r="A68" s="86"/>
      <c r="B68" s="86"/>
      <c r="C68" s="87" t="s">
        <v>1574</v>
      </c>
      <c r="D68" s="79"/>
      <c r="E68" s="79"/>
      <c r="F68" s="80"/>
      <c r="G68" s="162">
        <v>2000</v>
      </c>
      <c r="H68" s="162">
        <v>2000</v>
      </c>
      <c r="I68" s="80" t="s">
        <v>1483</v>
      </c>
      <c r="J68" s="79" t="s">
        <v>1476</v>
      </c>
      <c r="K68" s="80" t="s">
        <v>1498</v>
      </c>
    </row>
    <row r="69" spans="1:11" ht="21" customHeight="1" x14ac:dyDescent="0.3">
      <c r="A69" s="86"/>
      <c r="B69" s="86"/>
      <c r="C69" s="87" t="s">
        <v>1575</v>
      </c>
      <c r="D69" s="79"/>
      <c r="E69" s="79"/>
      <c r="F69" s="80"/>
      <c r="G69" s="162"/>
      <c r="H69" s="162"/>
      <c r="I69" s="80"/>
      <c r="J69" s="79"/>
      <c r="K69" s="80"/>
    </row>
    <row r="70" spans="1:11" ht="21" customHeight="1" x14ac:dyDescent="0.3">
      <c r="A70" s="86"/>
      <c r="B70" s="87" t="s">
        <v>1576</v>
      </c>
      <c r="C70" s="90" t="s">
        <v>1577</v>
      </c>
      <c r="D70" s="79"/>
      <c r="E70" s="79"/>
      <c r="F70" s="80"/>
      <c r="G70" s="162"/>
      <c r="H70" s="162"/>
      <c r="I70" s="80"/>
      <c r="J70" s="79" t="s">
        <v>1476</v>
      </c>
      <c r="K70" s="80" t="s">
        <v>1534</v>
      </c>
    </row>
    <row r="71" spans="1:11" ht="21" customHeight="1" x14ac:dyDescent="0.3">
      <c r="A71" s="86"/>
      <c r="B71" s="86"/>
      <c r="C71" s="90" t="s">
        <v>1578</v>
      </c>
      <c r="D71" s="79"/>
      <c r="E71" s="79"/>
      <c r="F71" s="80"/>
      <c r="G71" s="162"/>
      <c r="H71" s="162"/>
      <c r="I71" s="80" t="s">
        <v>1579</v>
      </c>
      <c r="J71" s="79"/>
      <c r="K71" s="80" t="s">
        <v>1534</v>
      </c>
    </row>
    <row r="72" spans="1:11" ht="21" customHeight="1" x14ac:dyDescent="0.3">
      <c r="A72" s="86"/>
      <c r="B72" s="86"/>
      <c r="C72" s="90" t="s">
        <v>1580</v>
      </c>
      <c r="D72" s="79"/>
      <c r="E72" s="79"/>
      <c r="F72" s="80"/>
      <c r="G72" s="162"/>
      <c r="H72" s="162"/>
      <c r="I72" s="80"/>
      <c r="J72" s="79"/>
      <c r="K72" s="80" t="s">
        <v>1534</v>
      </c>
    </row>
    <row r="73" spans="1:11" ht="21" customHeight="1" x14ac:dyDescent="0.3">
      <c r="A73" s="86"/>
      <c r="B73" s="86"/>
      <c r="C73" s="86" t="s">
        <v>1581</v>
      </c>
      <c r="D73" s="79"/>
      <c r="E73" s="79"/>
      <c r="F73" s="80"/>
      <c r="G73" s="162"/>
      <c r="H73" s="162"/>
      <c r="I73" s="80"/>
      <c r="J73" s="79"/>
      <c r="K73" s="80"/>
    </row>
    <row r="74" spans="1:11" ht="21" customHeight="1" x14ac:dyDescent="0.3">
      <c r="A74" s="86"/>
      <c r="B74" s="87" t="s">
        <v>1582</v>
      </c>
      <c r="C74" s="87" t="s">
        <v>1584</v>
      </c>
      <c r="D74" s="79" t="s">
        <v>1496</v>
      </c>
      <c r="E74" s="86"/>
      <c r="F74" s="80"/>
      <c r="G74" s="162">
        <v>1000</v>
      </c>
      <c r="H74" s="500">
        <v>0</v>
      </c>
      <c r="I74" s="80"/>
      <c r="J74" s="79" t="s">
        <v>1476</v>
      </c>
      <c r="K74" s="80" t="s">
        <v>1585</v>
      </c>
    </row>
    <row r="75" spans="1:11" ht="21" customHeight="1" x14ac:dyDescent="0.3">
      <c r="A75" s="86"/>
      <c r="B75" s="87" t="s">
        <v>1583</v>
      </c>
      <c r="C75" s="87" t="s">
        <v>1586</v>
      </c>
      <c r="D75" s="79" t="s">
        <v>1587</v>
      </c>
      <c r="E75" s="86"/>
      <c r="F75" s="80"/>
      <c r="G75" s="162"/>
      <c r="H75" s="162"/>
      <c r="I75" s="80"/>
      <c r="J75" s="79" t="s">
        <v>1588</v>
      </c>
      <c r="K75" s="80" t="s">
        <v>1589</v>
      </c>
    </row>
    <row r="76" spans="1:11" ht="21" customHeight="1" x14ac:dyDescent="0.3">
      <c r="A76" s="86"/>
      <c r="B76" s="86"/>
      <c r="C76" s="87" t="s">
        <v>1590</v>
      </c>
      <c r="D76" s="79"/>
      <c r="E76" s="79"/>
      <c r="F76" s="80"/>
      <c r="G76" s="162"/>
      <c r="H76" s="162"/>
      <c r="I76" s="80"/>
      <c r="J76" s="79" t="s">
        <v>1591</v>
      </c>
      <c r="K76" s="80" t="s">
        <v>1498</v>
      </c>
    </row>
    <row r="77" spans="1:11" ht="21" customHeight="1" x14ac:dyDescent="0.3">
      <c r="A77" s="86"/>
      <c r="B77" s="86"/>
      <c r="C77" s="87" t="s">
        <v>1592</v>
      </c>
      <c r="D77" s="79"/>
      <c r="E77" s="85" t="s">
        <v>1593</v>
      </c>
      <c r="F77" s="80"/>
      <c r="G77" s="162">
        <v>2000</v>
      </c>
      <c r="H77" s="162">
        <v>2000</v>
      </c>
      <c r="I77" s="80" t="s">
        <v>151</v>
      </c>
      <c r="J77" s="79" t="s">
        <v>1594</v>
      </c>
      <c r="K77" s="80" t="s">
        <v>1498</v>
      </c>
    </row>
    <row r="78" spans="1:11" ht="21" customHeight="1" x14ac:dyDescent="0.3">
      <c r="A78" s="86"/>
      <c r="B78" s="86"/>
      <c r="C78" s="87" t="s">
        <v>1595</v>
      </c>
      <c r="D78" s="79" t="s">
        <v>1596</v>
      </c>
      <c r="E78" s="85" t="s">
        <v>1151</v>
      </c>
      <c r="F78" s="80"/>
      <c r="G78" s="162"/>
      <c r="H78" s="162"/>
      <c r="I78" s="80"/>
      <c r="J78" s="79" t="s">
        <v>1533</v>
      </c>
      <c r="K78" s="80" t="s">
        <v>1597</v>
      </c>
    </row>
    <row r="79" spans="1:11" ht="21" customHeight="1" x14ac:dyDescent="0.3">
      <c r="A79" s="86"/>
      <c r="B79" s="86"/>
      <c r="C79" s="87" t="s">
        <v>1598</v>
      </c>
      <c r="D79" s="79"/>
      <c r="E79" s="85"/>
      <c r="F79" s="80"/>
      <c r="G79" s="162"/>
      <c r="H79" s="162"/>
      <c r="I79" s="80"/>
      <c r="J79" s="79"/>
      <c r="K79" s="80"/>
    </row>
    <row r="80" spans="1:11" ht="21" customHeight="1" x14ac:dyDescent="0.3">
      <c r="A80" s="86"/>
      <c r="B80" s="86"/>
      <c r="C80" s="87" t="s">
        <v>1599</v>
      </c>
      <c r="D80" s="79"/>
      <c r="E80" s="85"/>
      <c r="F80" s="80"/>
      <c r="G80" s="162"/>
      <c r="H80" s="162"/>
      <c r="I80" s="80"/>
      <c r="J80" s="79"/>
      <c r="K80" s="80"/>
    </row>
    <row r="81" spans="1:11" ht="21" customHeight="1" x14ac:dyDescent="0.3">
      <c r="A81" s="86"/>
      <c r="B81" s="89" t="s">
        <v>1600</v>
      </c>
      <c r="C81" s="91" t="s">
        <v>1601</v>
      </c>
      <c r="D81" s="79" t="s">
        <v>1602</v>
      </c>
      <c r="E81" s="79"/>
      <c r="F81" s="78"/>
      <c r="G81" s="279"/>
      <c r="H81" s="279"/>
      <c r="I81" s="80"/>
      <c r="J81" s="79"/>
      <c r="K81" s="80" t="s">
        <v>1603</v>
      </c>
    </row>
    <row r="82" spans="1:11" ht="21" customHeight="1" x14ac:dyDescent="0.3">
      <c r="A82" s="86"/>
      <c r="B82" s="86"/>
      <c r="C82" s="91" t="s">
        <v>1604</v>
      </c>
      <c r="D82" s="79" t="s">
        <v>1605</v>
      </c>
      <c r="E82" s="79"/>
      <c r="F82" s="78"/>
      <c r="G82" s="279"/>
      <c r="H82" s="279"/>
      <c r="I82" s="80"/>
      <c r="J82" s="79"/>
      <c r="K82" s="80" t="s">
        <v>1603</v>
      </c>
    </row>
    <row r="83" spans="1:11" ht="21" customHeight="1" x14ac:dyDescent="0.3">
      <c r="A83" s="86"/>
      <c r="B83" s="86"/>
      <c r="C83" s="91" t="s">
        <v>1606</v>
      </c>
      <c r="D83" s="79"/>
      <c r="E83" s="79"/>
      <c r="F83" s="78"/>
      <c r="G83" s="279">
        <v>5500</v>
      </c>
      <c r="H83" s="501">
        <v>3000</v>
      </c>
      <c r="I83" s="80" t="s">
        <v>151</v>
      </c>
      <c r="J83" s="79"/>
      <c r="K83" s="80" t="s">
        <v>1603</v>
      </c>
    </row>
    <row r="84" spans="1:11" ht="21" customHeight="1" x14ac:dyDescent="0.3">
      <c r="A84" s="86"/>
      <c r="B84" s="86"/>
      <c r="C84" s="89" t="s">
        <v>1607</v>
      </c>
      <c r="D84" s="92"/>
      <c r="E84" s="92"/>
      <c r="F84" s="78"/>
      <c r="G84" s="279"/>
      <c r="H84" s="279"/>
      <c r="I84" s="80"/>
      <c r="J84" s="79"/>
      <c r="K84" s="80" t="s">
        <v>1603</v>
      </c>
    </row>
    <row r="85" spans="1:11" ht="21" customHeight="1" x14ac:dyDescent="0.3">
      <c r="A85" s="86"/>
      <c r="B85" s="86"/>
      <c r="C85" s="89" t="s">
        <v>1608</v>
      </c>
      <c r="D85" s="92"/>
      <c r="E85" s="92"/>
      <c r="F85" s="78"/>
      <c r="G85" s="279"/>
      <c r="H85" s="279"/>
      <c r="I85" s="80"/>
      <c r="J85" s="79"/>
      <c r="K85" s="80"/>
    </row>
    <row r="86" spans="1:11" ht="21" customHeight="1" x14ac:dyDescent="0.3">
      <c r="A86" s="86"/>
      <c r="B86" s="86"/>
      <c r="C86" s="89" t="s">
        <v>1609</v>
      </c>
      <c r="D86" s="92"/>
      <c r="E86" s="92"/>
      <c r="F86" s="78"/>
      <c r="G86" s="279"/>
      <c r="H86" s="279"/>
      <c r="I86" s="80"/>
      <c r="J86" s="79"/>
      <c r="K86" s="80"/>
    </row>
    <row r="87" spans="1:11" ht="21" customHeight="1" x14ac:dyDescent="0.3">
      <c r="A87" s="86"/>
      <c r="B87" s="86"/>
      <c r="C87" s="89" t="s">
        <v>1610</v>
      </c>
      <c r="D87" s="92"/>
      <c r="E87" s="92"/>
      <c r="F87" s="78"/>
      <c r="G87" s="279"/>
      <c r="H87" s="279"/>
      <c r="I87" s="80"/>
      <c r="J87" s="79"/>
      <c r="K87" s="80"/>
    </row>
    <row r="88" spans="1:11" ht="21" customHeight="1" x14ac:dyDescent="0.3">
      <c r="A88" s="86"/>
      <c r="B88" s="86"/>
      <c r="C88" s="93" t="s">
        <v>1611</v>
      </c>
      <c r="D88" s="92"/>
      <c r="E88" s="92"/>
      <c r="F88" s="78"/>
      <c r="G88" s="279"/>
      <c r="H88" s="279"/>
      <c r="I88" s="78"/>
      <c r="J88" s="92"/>
      <c r="K88" s="78" t="s">
        <v>1534</v>
      </c>
    </row>
    <row r="89" spans="1:11" ht="21" customHeight="1" x14ac:dyDescent="0.3">
      <c r="A89" s="86"/>
      <c r="B89" s="86"/>
      <c r="C89" s="93" t="s">
        <v>1612</v>
      </c>
      <c r="D89" s="92"/>
      <c r="E89" s="92"/>
      <c r="F89" s="78"/>
      <c r="G89" s="279"/>
      <c r="H89" s="279"/>
      <c r="I89" s="78"/>
      <c r="J89" s="92" t="s">
        <v>1613</v>
      </c>
      <c r="K89" s="78"/>
    </row>
    <row r="90" spans="1:11" ht="21" customHeight="1" x14ac:dyDescent="0.3">
      <c r="A90" s="86"/>
      <c r="B90" s="86"/>
      <c r="C90" s="93" t="s">
        <v>1614</v>
      </c>
      <c r="D90" s="92"/>
      <c r="E90" s="92"/>
      <c r="F90" s="78"/>
      <c r="G90" s="279"/>
      <c r="H90" s="279"/>
      <c r="I90" s="78"/>
      <c r="J90" s="92" t="s">
        <v>1615</v>
      </c>
      <c r="K90" s="78"/>
    </row>
    <row r="91" spans="1:11" ht="21" customHeight="1" x14ac:dyDescent="0.3">
      <c r="A91" s="138"/>
      <c r="B91" s="138"/>
      <c r="C91" s="275" t="s">
        <v>1616</v>
      </c>
      <c r="D91" s="276"/>
      <c r="E91" s="276"/>
      <c r="F91" s="277"/>
      <c r="G91" s="280"/>
      <c r="H91" s="280"/>
      <c r="I91" s="277"/>
      <c r="J91" s="276" t="s">
        <v>1617</v>
      </c>
      <c r="K91" s="277"/>
    </row>
    <row r="92" spans="1:11" ht="21" customHeight="1" x14ac:dyDescent="0.3">
      <c r="F92" s="281" t="s">
        <v>530</v>
      </c>
      <c r="G92" s="510">
        <f>SUM(G25:G91)</f>
        <v>119750</v>
      </c>
      <c r="H92" s="511">
        <f>SUM(H25:H91)</f>
        <v>82500</v>
      </c>
    </row>
  </sheetData>
  <mergeCells count="11">
    <mergeCell ref="K20:K21"/>
    <mergeCell ref="A1:K1"/>
    <mergeCell ref="A2:J2"/>
    <mergeCell ref="A20:A21"/>
    <mergeCell ref="B20:B21"/>
    <mergeCell ref="C20:C21"/>
    <mergeCell ref="D20:D21"/>
    <mergeCell ref="E20:E21"/>
    <mergeCell ref="F20:F21"/>
    <mergeCell ref="G20:I20"/>
    <mergeCell ref="J20:J21"/>
  </mergeCells>
  <pageMargins left="0.11811023622047245" right="0.11811023622047245" top="0.15748031496062992" bottom="0.15748031496062992" header="0" footer="0"/>
  <pageSetup paperSize="9" orientation="landscape" horizontalDpi="200" verticalDpi="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13</vt:i4>
      </vt:variant>
      <vt:variant>
        <vt:lpstr>ช่วงที่มีชื่อ</vt:lpstr>
      </vt:variant>
      <vt:variant>
        <vt:i4>11</vt:i4>
      </vt:variant>
    </vt:vector>
  </HeadingPairs>
  <TitlesOfParts>
    <vt:vector size="24" baseType="lpstr">
      <vt:lpstr>สรุปยุทธ.๑</vt:lpstr>
      <vt:lpstr>แม่และเด็ก</vt:lpstr>
      <vt:lpstr>ปฐมวัย</vt:lpstr>
      <vt:lpstr>วัยเรียน</vt:lpstr>
      <vt:lpstr>วัยรุ่น</vt:lpstr>
      <vt:lpstr>วัยทำงาน</vt:lpstr>
      <vt:lpstr>วัยสูงอายุ</vt:lpstr>
      <vt:lpstr>คบส.</vt:lpstr>
      <vt:lpstr>Green&amp;Clean</vt:lpstr>
      <vt:lpstr>TB</vt:lpstr>
      <vt:lpstr>SRRT</vt:lpstr>
      <vt:lpstr>มหกรรม</vt:lpstr>
      <vt:lpstr>TB (PPA)</vt:lpstr>
      <vt:lpstr>'Green&amp;Clean'!Print_Titles</vt:lpstr>
      <vt:lpstr>SRRT!Print_Titles</vt:lpstr>
      <vt:lpstr>TB!Print_Titles</vt:lpstr>
      <vt:lpstr>'TB (PPA)'!Print_Titles</vt:lpstr>
      <vt:lpstr>คบส.!Print_Titles</vt:lpstr>
      <vt:lpstr>ปฐมวัย!Print_Titles</vt:lpstr>
      <vt:lpstr>แม่และเด็ก!Print_Titles</vt:lpstr>
      <vt:lpstr>วัยทำงาน!Print_Titles</vt:lpstr>
      <vt:lpstr>วัยรุ่น!Print_Titles</vt:lpstr>
      <vt:lpstr>วัยเรียน!Print_Titles</vt:lpstr>
      <vt:lpstr>วัยสูงอายุ!Print_Titles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ADVICE_V4</cp:lastModifiedBy>
  <cp:lastPrinted>2019-01-17T07:40:37Z</cp:lastPrinted>
  <dcterms:created xsi:type="dcterms:W3CDTF">2018-10-18T13:53:06Z</dcterms:created>
  <dcterms:modified xsi:type="dcterms:W3CDTF">2019-03-22T02:55:27Z</dcterms:modified>
</cp:coreProperties>
</file>